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23026\Desktop\財政資料集\HP掲載資料\"/>
    </mc:Choice>
  </mc:AlternateContent>
  <xr:revisionPtr revIDLastSave="0" documentId="13_ncr:1_{4FDF4160-FB73-43C2-8F97-47BBE87003EA}"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AM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BE34" i="10" s="1"/>
  <c r="BE35" i="10" l="1"/>
  <c r="BW34" i="10"/>
  <c r="BW35" i="10" s="1"/>
  <c r="BW36" i="10" s="1"/>
  <c r="BW37" i="10" s="1"/>
  <c r="BW38" i="10" s="1"/>
  <c r="BW39" i="10" s="1"/>
  <c r="BW40" i="10" s="1"/>
  <c r="BW41" i="10" s="1"/>
  <c r="CO34" i="10" l="1"/>
</calcChain>
</file>

<file path=xl/sharedStrings.xml><?xml version="1.0" encoding="utf-8"?>
<sst xmlns="http://schemas.openxmlformats.org/spreadsheetml/2006/main" count="1150" uniqueCount="612">
  <si>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</si>
  <si>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</si>
  <si>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</si>
  <si>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</si>
  <si>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</si>
  <si>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</si>
  <si>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</si>
  <si>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</si>
  <si>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</si>
  <si>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</si>
  <si>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</si>
  <si>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</si>
  <si>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</si>
  <si>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</si>
  <si>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</si>
  <si>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</si>
  <si>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</si>
  <si>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</si>
  <si>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</si>
  <si>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</si>
  <si>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</si>
  <si>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</si>
  <si>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</si>
  <si>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</si>
  <si>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</si>
  <si>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</si>
  <si>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</si>
  <si>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</si>
  <si>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</si>
  <si>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</si>
  <si>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</si>
  <si>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</si>
  <si>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</si>
  <si>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</si>
  <si>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</si>
  <si>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</si>
  <si>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</si>
  <si>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</si>
  <si>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</si>
  <si>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</si>
  <si>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</si>
  <si>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</si>
  <si>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</si>
  <si>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</si>
  <si>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</si>
  <si>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</si>
  <si>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</si>
  <si>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</si>
  <si>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</si>
  <si>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</si>
  <si>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</si>
  <si>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</si>
  <si>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</si>
  <si>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</si>
  <si>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</si>
  <si>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</si>
  <si>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</si>
  <si>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</si>
  <si>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</si>
  <si>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</si>
  <si>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</si>
  <si>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</si>
  <si>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</si>
  <si>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</si>
  <si>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</si>
  <si>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</si>
  <si>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</si>
  <si>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</si>
  <si>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</si>
  <si>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</si>
  <si>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</si>
  <si>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</si>
  <si>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</si>
  <si>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</si>
  <si>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</si>
  <si>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</si>
  <si>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</si>
  <si>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</si>
  <si>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</si>
  <si>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</si>
  <si>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</si>
  <si>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</si>
  <si>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</si>
  <si>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</si>
  <si>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</si>
  <si>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</si>
  <si>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</si>
  <si>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</si>
  <si>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</si>
  <si>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</si>
  <si>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</si>
  <si>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</si>
  <si>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</si>
  <si>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</si>
  <si>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</si>
  <si>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</si>
  <si>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</si>
  <si>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永平寺町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</si>
  <si>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</si>
  <si>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</si>
  <si>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</si>
  <si>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</si>
  <si>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</si>
  <si>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</si>
  <si>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</si>
  <si>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</si>
  <si>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</si>
  <si>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</si>
  <si>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</si>
  <si>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</si>
  <si>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</si>
  <si>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</si>
  <si>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</si>
  <si>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</si>
  <si>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</si>
  <si>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</si>
  <si>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</si>
  <si>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</si>
  <si>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</si>
  <si>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</si>
  <si>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</si>
  <si>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</si>
  <si>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</si>
  <si>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</si>
  <si>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</si>
  <si>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</si>
  <si>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</si>
  <si>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</si>
  <si>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</si>
  <si>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</si>
  <si>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</si>
  <si>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</si>
  <si>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</si>
  <si>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</si>
  <si>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</si>
  <si>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</si>
  <si>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</si>
  <si>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</si>
  <si>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</si>
  <si>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</si>
  <si>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</si>
  <si>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</si>
  <si>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</si>
  <si>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</si>
  <si>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</si>
  <si>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</si>
  <si>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</si>
  <si>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</si>
  <si>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</si>
  <si>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</si>
  <si>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</si>
  <si>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</si>
  <si>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</si>
  <si>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</si>
  <si>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</si>
  <si>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</si>
  <si>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</si>
  <si>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</si>
  <si>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</si>
  <si>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</si>
  <si>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</si>
  <si>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</si>
  <si>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</si>
  <si>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</si>
  <si>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</si>
  <si>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</si>
  <si>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</si>
  <si>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</si>
  <si>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</si>
  <si>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</si>
  <si>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</si>
  <si>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</si>
  <si>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</si>
  <si>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</si>
  <si>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</si>
  <si>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</si>
  <si>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</si>
  <si>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</si>
  <si>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</si>
  <si>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</si>
  <si>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</si>
  <si>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</si>
  <si>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</si>
  <si>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</si>
  <si>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</si>
  <si>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</si>
  <si>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</si>
  <si>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</si>
  <si>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</si>
  <si>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</si>
  <si>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</si>
  <si>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</si>
  <si>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</si>
  <si>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</si>
  <si>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</si>
  <si>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</si>
  <si>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</si>
  <si>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</si>
  <si>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</si>
  <si>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</si>
  <si>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</si>
  <si>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</si>
  <si>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</si>
  <si>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</si>
  <si>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</si>
  <si>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</si>
  <si>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</si>
  <si>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</si>
  <si>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</si>
  <si>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</si>
  <si>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</si>
  <si>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福井県永平寺町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</si>
  <si>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</si>
  <si>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</si>
  <si>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</si>
  <si>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</si>
  <si>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</si>
  <si>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</si>
  <si>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</si>
  <si>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</si>
  <si>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</si>
  <si>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</si>
  <si>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</si>
  <si>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</si>
  <si>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</si>
  <si>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</si>
  <si>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</si>
  <si>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</si>
  <si>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</si>
  <si>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</si>
  <si>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</si>
  <si>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</si>
  <si>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</si>
  <si>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</si>
  <si>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</si>
  <si>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</si>
  <si>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</si>
  <si>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</si>
  <si>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</si>
  <si>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</si>
  <si>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</si>
  <si>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</si>
  <si>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</si>
  <si>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</si>
  <si>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</si>
  <si>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</si>
  <si>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</si>
  <si>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</si>
  <si>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</si>
  <si>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</si>
  <si>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</si>
  <si>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</si>
  <si>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</si>
  <si>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</si>
  <si>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</si>
  <si>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</si>
  <si>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</si>
  <si>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</si>
  <si>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</si>
  <si>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</si>
  <si>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</si>
  <si>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</si>
  <si>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</si>
  <si>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</si>
  <si>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</si>
  <si>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</si>
  <si>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</si>
  <si>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</si>
  <si>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</si>
  <si>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</si>
  <si>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</si>
  <si>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</si>
  <si>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</si>
  <si>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</si>
  <si>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</si>
  <si>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</si>
  <si>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</si>
  <si>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</si>
  <si>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</si>
  <si>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</si>
  <si>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</si>
  <si>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</si>
  <si>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</si>
  <si>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</si>
  <si>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</si>
  <si>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</si>
  <si>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</si>
  <si>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</si>
  <si>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</si>
  <si>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</si>
  <si>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</si>
  <si>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</si>
  <si>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</si>
  <si>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</si>
  <si>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</si>
  <si>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</si>
  <si>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</si>
  <si>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</si>
  <si>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</si>
  <si>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</si>
  <si>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</si>
  <si>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</si>
  <si>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</si>
  <si>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</si>
  <si>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</si>
  <si>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</si>
  <si>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</si>
  <si>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</si>
  <si>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</si>
  <si>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</si>
  <si>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</si>
  <si>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</si>
  <si>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</si>
  <si>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</si>
  <si>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</si>
  <si>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</si>
  <si>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</si>
  <si>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</si>
  <si>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</si>
  <si>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</si>
  <si>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</si>
  <si>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</si>
  <si>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</si>
  <si>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</si>
  <si>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</si>
  <si>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</si>
  <si>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</si>
  <si>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</si>
  <si>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</si>
  <si>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</si>
  <si>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</si>
  <si>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</si>
  <si>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</si>
  <si>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</si>
  <si>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</si>
  <si>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</si>
  <si>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</si>
  <si>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</si>
  <si>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</si>
  <si>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</si>
  <si>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</si>
  <si>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</si>
  <si>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</si>
  <si>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</si>
  <si>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</si>
  <si>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</si>
  <si>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</si>
  <si>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</si>
  <si>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</si>
  <si>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</si>
  <si>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</si>
  <si>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</si>
  <si>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</si>
  <si>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</si>
  <si>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</si>
  <si>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</si>
  <si>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</si>
  <si>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</si>
  <si>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</si>
  <si>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</si>
  <si>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</si>
  <si>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</si>
  <si>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</si>
  <si>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</si>
  <si>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</si>
  <si>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</si>
  <si>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</si>
  <si>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福井県永平寺町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</si>
  <si>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</si>
  <si>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</si>
  <si>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</si>
  <si>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</si>
  <si>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</si>
  <si>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</si>
  <si>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</si>
  <si>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</si>
  <si>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</si>
  <si>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</si>
  <si>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</si>
  <si>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</si>
  <si>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</si>
  <si>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</si>
  <si>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</si>
  <si>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</si>
  <si>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</si>
  <si>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</si>
  <si>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</si>
  <si>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</si>
  <si>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町立在宅訪問診療所特別会計</t>
    <phoneticPr fontId="5"/>
  </si>
  <si>
    <t>-</t>
    <phoneticPr fontId="5"/>
  </si>
  <si>
    <t>土地開発事業特別会計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</si>
  <si>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</si>
  <si>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</si>
  <si>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</si>
  <si>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</si>
  <si>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</si>
  <si>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</si>
  <si>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</si>
  <si>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</si>
  <si>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</si>
  <si>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</si>
  <si>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</si>
  <si>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</si>
  <si>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</si>
  <si>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</si>
  <si>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</si>
  <si>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</si>
  <si>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</si>
  <si>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</si>
  <si>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</si>
  <si>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</si>
  <si>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</si>
  <si>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</si>
  <si>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</si>
  <si>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</si>
  <si>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</si>
  <si>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</si>
  <si>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</si>
  <si>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</si>
  <si>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</si>
  <si>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</si>
  <si>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</si>
  <si>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</si>
  <si>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</si>
  <si>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</si>
  <si>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</si>
  <si>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</si>
  <si>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</si>
  <si>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</si>
  <si>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</si>
  <si>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</si>
  <si>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</si>
  <si>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</si>
  <si>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</si>
  <si>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</si>
  <si>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</si>
  <si>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</si>
  <si>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</si>
  <si>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</si>
  <si>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</si>
  <si>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</si>
  <si>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</si>
  <si>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</si>
  <si>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</si>
  <si>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</si>
  <si>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</si>
  <si>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</si>
  <si>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</si>
  <si>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</si>
  <si>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</si>
  <si>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</si>
  <si>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</si>
  <si>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</si>
  <si>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</si>
  <si>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</si>
  <si>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</si>
  <si>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</si>
  <si>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</si>
  <si>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</si>
  <si>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</si>
  <si>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</si>
  <si>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</si>
  <si>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</si>
  <si>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</si>
  <si>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</si>
  <si>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</si>
  <si>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</si>
  <si>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</si>
  <si>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</si>
  <si>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</si>
  <si>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</si>
  <si>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</si>
  <si>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</si>
  <si>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</si>
  <si>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</si>
  <si>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</si>
  <si>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</si>
  <si>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</si>
  <si>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</si>
  <si>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</si>
  <si>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</si>
  <si>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</si>
  <si>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</si>
  <si>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</si>
  <si>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</si>
  <si>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</si>
  <si>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</si>
  <si>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</si>
  <si>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</si>
  <si>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</si>
  <si>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</si>
  <si>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</si>
  <si>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</si>
  <si>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</si>
  <si>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</si>
  <si>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</si>
  <si>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</si>
  <si>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</si>
  <si>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</si>
  <si>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</si>
  <si>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</si>
  <si>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</si>
  <si>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</si>
  <si>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</si>
  <si>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</si>
  <si>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</si>
  <si>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</si>
  <si>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</si>
  <si>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</si>
  <si>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</si>
  <si>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</si>
  <si>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</si>
  <si>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</si>
  <si>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</si>
  <si>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</si>
  <si>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</si>
  <si>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</si>
  <si>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</si>
  <si>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</si>
  <si>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</si>
  <si>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</si>
  <si>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</si>
  <si>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</si>
  <si>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</si>
  <si>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</si>
  <si>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</si>
  <si>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</si>
  <si>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</si>
  <si>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</si>
  <si>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</si>
  <si>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</si>
  <si>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</si>
  <si>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</si>
  <si>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</si>
  <si>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</si>
  <si>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</si>
  <si>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</si>
  <si>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</si>
  <si>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</si>
  <si>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</si>
  <si>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</si>
  <si>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</si>
  <si>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</si>
  <si>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</si>
  <si>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</si>
  <si>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</si>
  <si>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</si>
  <si>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</si>
  <si>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</si>
  <si>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</si>
  <si>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</si>
  <si>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</si>
  <si>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</si>
  <si>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</si>
  <si>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</si>
  <si>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</si>
  <si>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</si>
  <si>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</si>
  <si>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</si>
  <si>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</si>
  <si>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</si>
  <si>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</si>
  <si>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</si>
  <si>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</si>
  <si>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</si>
  <si>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</si>
  <si>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</si>
  <si>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28.33</t>
  </si>
  <si>
    <t>上水道事業会計</t>
  </si>
  <si>
    <t>一般会計</t>
  </si>
  <si>
    <t>国民健康保険事業特別会計</t>
  </si>
  <si>
    <t>介護保険特別会計</t>
  </si>
  <si>
    <t>下水道事業特別会計</t>
  </si>
  <si>
    <t>農業集落排水事業特別会計</t>
  </si>
  <si>
    <t>後期高齢者医療特別会計</t>
  </si>
  <si>
    <t>町立在宅訪問診療所特別会計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</si>
  <si>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</si>
  <si>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</si>
  <si>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</si>
  <si>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</si>
  <si>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</si>
  <si>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</si>
  <si>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</si>
  <si>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</si>
  <si>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教育施設施基金</t>
    <rPh sb="0" eb="2">
      <t>キョウイク</t>
    </rPh>
    <rPh sb="2" eb="4">
      <t>シセツ</t>
    </rPh>
    <rPh sb="4" eb="5">
      <t>セ</t>
    </rPh>
    <rPh sb="5" eb="7">
      <t>キキン</t>
    </rPh>
    <phoneticPr fontId="5"/>
  </si>
  <si>
    <t>まちづくり基金</t>
    <rPh sb="5" eb="7">
      <t>キキン</t>
    </rPh>
    <phoneticPr fontId="5"/>
  </si>
  <si>
    <t>地域福祉基金</t>
    <rPh sb="0" eb="2">
      <t>チイキ</t>
    </rPh>
    <rPh sb="2" eb="4">
      <t>フクシ</t>
    </rPh>
    <rPh sb="4" eb="6">
      <t>キキン</t>
    </rPh>
    <phoneticPr fontId="5"/>
  </si>
  <si>
    <t>すこやか子育て支援基金</t>
    <rPh sb="4" eb="6">
      <t>コソダ</t>
    </rPh>
    <rPh sb="7" eb="9">
      <t>シエン</t>
    </rPh>
    <rPh sb="9" eb="11">
      <t>キキン</t>
    </rPh>
    <phoneticPr fontId="5"/>
  </si>
  <si>
    <t>新型コロナウイルス感染症対策利子補給金基金</t>
    <rPh sb="0" eb="2">
      <t>シンガタ</t>
    </rPh>
    <rPh sb="12" eb="14">
      <t>タイサク</t>
    </rPh>
    <rPh sb="14" eb="16">
      <t>リシ</t>
    </rPh>
    <rPh sb="16" eb="18">
      <t>ホキュウ</t>
    </rPh>
    <rPh sb="18" eb="19">
      <t>キン</t>
    </rPh>
    <rPh sb="19" eb="21">
      <t>キキン</t>
    </rPh>
    <phoneticPr fontId="5"/>
  </si>
  <si>
    <t>-</t>
    <phoneticPr fontId="2"/>
  </si>
  <si>
    <t>.</t>
    <phoneticPr fontId="2"/>
  </si>
  <si>
    <t>福井坂井地区広域市町村圏事務組合</t>
    <rPh sb="0" eb="4">
      <t>フクイサカイ</t>
    </rPh>
    <rPh sb="4" eb="6">
      <t>チク</t>
    </rPh>
    <rPh sb="6" eb="8">
      <t>コウイキ</t>
    </rPh>
    <rPh sb="8" eb="11">
      <t>シチョウソン</t>
    </rPh>
    <rPh sb="11" eb="12">
      <t>ケン</t>
    </rPh>
    <rPh sb="12" eb="14">
      <t>ジム</t>
    </rPh>
    <rPh sb="14" eb="16">
      <t>クミアイ</t>
    </rPh>
    <phoneticPr fontId="2"/>
  </si>
  <si>
    <t>五領川公共下水道事務組合</t>
    <rPh sb="0" eb="2">
      <t>ゴリョウ</t>
    </rPh>
    <rPh sb="2" eb="3">
      <t>ガワ</t>
    </rPh>
    <rPh sb="3" eb="5">
      <t>コウキョウ</t>
    </rPh>
    <rPh sb="5" eb="8">
      <t>ゲスイドウ</t>
    </rPh>
    <rPh sb="8" eb="10">
      <t>ジム</t>
    </rPh>
    <rPh sb="10" eb="12">
      <t>クミアイ</t>
    </rPh>
    <phoneticPr fontId="2"/>
  </si>
  <si>
    <t>福井県後期高齢者医療広域連合（一般）</t>
    <rPh sb="0" eb="3">
      <t>フクイケン</t>
    </rPh>
    <rPh sb="3" eb="5">
      <t>コウキ</t>
    </rPh>
    <rPh sb="5" eb="7">
      <t>コウレイ</t>
    </rPh>
    <rPh sb="7" eb="8">
      <t>シャ</t>
    </rPh>
    <rPh sb="8" eb="10">
      <t>イリョウ</t>
    </rPh>
    <rPh sb="10" eb="12">
      <t>コウイキ</t>
    </rPh>
    <rPh sb="12" eb="14">
      <t>レンゴウ</t>
    </rPh>
    <rPh sb="15" eb="17">
      <t>イッパン</t>
    </rPh>
    <phoneticPr fontId="2"/>
  </si>
  <si>
    <t>福井県後期高齢者医療広域連合（特会）</t>
    <rPh sb="0" eb="3">
      <t>フクイケン</t>
    </rPh>
    <rPh sb="3" eb="5">
      <t>コウキ</t>
    </rPh>
    <rPh sb="5" eb="7">
      <t>コウレイ</t>
    </rPh>
    <rPh sb="7" eb="8">
      <t>シャ</t>
    </rPh>
    <rPh sb="8" eb="10">
      <t>イリョウ</t>
    </rPh>
    <rPh sb="10" eb="12">
      <t>コウイキ</t>
    </rPh>
    <rPh sb="12" eb="14">
      <t>レンゴウ</t>
    </rPh>
    <rPh sb="15" eb="16">
      <t>トク</t>
    </rPh>
    <rPh sb="16" eb="17">
      <t>カイ</t>
    </rPh>
    <phoneticPr fontId="2"/>
  </si>
  <si>
    <t>勝山・永平寺衛生管理組合</t>
    <rPh sb="0" eb="2">
      <t>カツヤマ</t>
    </rPh>
    <rPh sb="3" eb="6">
      <t>エイヘイジ</t>
    </rPh>
    <rPh sb="6" eb="8">
      <t>エイセイ</t>
    </rPh>
    <rPh sb="8" eb="10">
      <t>カンリ</t>
    </rPh>
    <rPh sb="10" eb="12">
      <t>クミアイ</t>
    </rPh>
    <phoneticPr fontId="2"/>
  </si>
  <si>
    <t>福井県市町総合事務組合（一般）</t>
    <rPh sb="0" eb="3">
      <t>フクイケン</t>
    </rPh>
    <rPh sb="3" eb="4">
      <t>シ</t>
    </rPh>
    <rPh sb="4" eb="5">
      <t>マチ</t>
    </rPh>
    <rPh sb="5" eb="7">
      <t>ソウゴウ</t>
    </rPh>
    <rPh sb="7" eb="9">
      <t>ジム</t>
    </rPh>
    <rPh sb="9" eb="11">
      <t>クミアイ</t>
    </rPh>
    <rPh sb="12" eb="14">
      <t>イッパン</t>
    </rPh>
    <phoneticPr fontId="2"/>
  </si>
  <si>
    <t>福井県市町総合事務組合（特会）</t>
    <rPh sb="0" eb="3">
      <t>フクイケン</t>
    </rPh>
    <rPh sb="3" eb="4">
      <t>シ</t>
    </rPh>
    <rPh sb="4" eb="5">
      <t>マチ</t>
    </rPh>
    <rPh sb="5" eb="7">
      <t>ソウゴウ</t>
    </rPh>
    <rPh sb="7" eb="9">
      <t>ジム</t>
    </rPh>
    <rPh sb="9" eb="11">
      <t>クミアイ</t>
    </rPh>
    <rPh sb="12" eb="14">
      <t>トクカイ</t>
    </rPh>
    <phoneticPr fontId="2"/>
  </si>
  <si>
    <t>福井県自治会館組合</t>
    <rPh sb="0" eb="3">
      <t>フクイケン</t>
    </rPh>
    <rPh sb="3" eb="5">
      <t>ジチ</t>
    </rPh>
    <rPh sb="5" eb="7">
      <t>カイカン</t>
    </rPh>
    <rPh sb="7" eb="9">
      <t>クミアイ</t>
    </rPh>
    <phoneticPr fontId="2"/>
  </si>
  <si>
    <t>ZENコネクト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</si>
  <si>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</si>
  <si>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</si>
  <si>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</si>
  <si>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平成28年度において松岡中学校武道館新築(128百万円)や町内の防災行政無線整備(193百万円)、平成29年度において松岡小学校南校舎改修（144百万円)やB&amp;G体育館耐震改修（73百万円)、平成30年度においては松岡公民館耐震改修（170百万円)や松岡小学校改修（75百万円)、令和2年度においては上志比支所新築（123百万円）等により減価償却率が抑制されたものの、既存施設の経年劣化等により毎年微増状態となっている。</t>
    <rPh sb="142" eb="144">
      <t>レイワ</t>
    </rPh>
    <rPh sb="145" eb="147">
      <t>ネンド</t>
    </rPh>
    <rPh sb="152" eb="157">
      <t>カミシヒシショ</t>
    </rPh>
    <rPh sb="157" eb="159">
      <t>シンチク</t>
    </rPh>
    <rPh sb="163" eb="166">
      <t>ヒャクマンエン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</si>
  <si>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</si>
  <si>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</si>
  <si>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</si>
  <si>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</si>
  <si>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</si>
  <si>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</si>
  <si>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普通会計における起債残高の推移は、平成27年度が8,618百万円なのに対し、令和2年度には8,986百万円と368百万円増加となっている。主な要因としては、28年度の消防庁舎整備や29年度の松岡小学校大規模改修、地域情報通信基盤整備、30年度には幼児園・幼稚園施設長寿命化、令和2年度には上志比支所庁舎新築の財源調達として起債借入れが増加したためであるが、これらに関しては普通交付税算定に有利な合併特例債で賄っているため将来負担比率についてはほぼ影響がないと見込んでいる。また、他会計の起債残高が減少し将来負担となる繰出金は減少傾向であることから、将来負担比率は今後減少するものと見込んでいる。
　一方、元利償還金は平成27年度が796百万円だったのに対し、令和2年度は860百万円であり、実質公債費比率は若干増加している。主な要因としては、過去の大規模改修のために借入れた起債の償還が始まったためである。今後も引き続き実質公債費比率の増加を抑制するため、起債借入額が償還額を超えないよう計画的な借入れを行い健全な起債管理に努めていく。</t>
    <rPh sb="138" eb="140">
      <t>レイワ</t>
    </rPh>
    <rPh sb="141" eb="143">
      <t>ネンド</t>
    </rPh>
    <rPh sb="259" eb="260">
      <t>ク</t>
    </rPh>
    <rPh sb="260" eb="261">
      <t>ダ</t>
    </rPh>
    <rPh sb="261" eb="262">
      <t>キン</t>
    </rPh>
    <rPh sb="303" eb="305">
      <t>ガンリ</t>
    </rPh>
    <rPh sb="305" eb="308">
      <t>ショウカンキン</t>
    </rPh>
    <rPh sb="346" eb="348">
      <t>ジッシツ</t>
    </rPh>
    <rPh sb="348" eb="351">
      <t>コウサイヒ</t>
    </rPh>
    <rPh sb="351" eb="353">
      <t>ヒリツ</t>
    </rPh>
    <rPh sb="354" eb="356">
      <t>ジャッカン</t>
    </rPh>
    <rPh sb="356" eb="358">
      <t>ゾウカ</t>
    </rPh>
    <rPh sb="363" eb="364">
      <t>オモ</t>
    </rPh>
    <rPh sb="365" eb="367">
      <t>ヨウイン</t>
    </rPh>
    <rPh sb="404" eb="406">
      <t>コンゴ</t>
    </rPh>
    <rPh sb="407" eb="408">
      <t>ヒ</t>
    </rPh>
    <rPh sb="409" eb="410">
      <t>ツヅ</t>
    </rPh>
    <rPh sb="411" eb="413">
      <t>ジッシツ</t>
    </rPh>
    <rPh sb="413" eb="416">
      <t>コウサイヒ</t>
    </rPh>
    <rPh sb="416" eb="418">
      <t>ヒリツ</t>
    </rPh>
    <rPh sb="419" eb="421">
      <t>ゾウカ</t>
    </rPh>
    <rPh sb="422" eb="424">
      <t>ヨクセイ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</si>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</sst>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name val="ＭＳ Ｐゴシック"/>
      <family val="3"/>
      <charset val="128"/>
    </font>
    <font>
      <sz val="14"/>
      <color theme="1"/>
      <name val="ＭＳ Ｐゴシック"/>
      <family val="3"/>
      <charset val="128"/>
    </font>
    <font>
      <sz val="9"/>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1"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4D9C-4D8C-9EE0-D57AA1A9B2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82910</c:v>
                </c:pt>
                <c:pt idx="1">
                  <c:v>86846</c:v>
                </c:pt>
                <c:pt idx="2">
                  <c:v>58292</c:v>
                </c:pt>
                <c:pt idx="3">
                  <c:v>62740</c:v>
                </c:pt>
                <c:pt idx="4">
                  <c:v>46449</c:v>
                </c:pt>
              </c:numCache>
            </c:numRef>
          </c:val>
          <c:smooth val="0"/>
          <c:extLst>
            <c:ext xmlns:c16="http://schemas.microsoft.com/office/drawing/2014/chart" uri="{C3380CC4-5D6E-409C-BE32-E72D297353CC}">
              <c16:uniqueId val="{00000001-4D9C-4D8C-9EE0-D57AA1A9B2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2.58</c:v>
                </c:pt>
                <c:pt idx="1">
                  <c:v>0.89</c:v>
                </c:pt>
                <c:pt idx="2">
                  <c:v>2.5</c:v>
                </c:pt>
                <c:pt idx="3">
                  <c:v>3.7</c:v>
                </c:pt>
                <c:pt idx="4">
                  <c:v>4.79</c:v>
                </c:pt>
              </c:numCache>
            </c:numRef>
          </c:val>
          <c:extLst>
            <c:ext xmlns:c16="http://schemas.microsoft.com/office/drawing/2014/chart" uri="{C3380CC4-5D6E-409C-BE32-E72D297353CC}">
              <c16:uniqueId val="{00000000-09B1-44F5-8971-011EFE613C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48.12</c:v>
                </c:pt>
                <c:pt idx="1">
                  <c:v>22.83</c:v>
                </c:pt>
                <c:pt idx="2">
                  <c:v>27.3</c:v>
                </c:pt>
                <c:pt idx="3">
                  <c:v>28.87</c:v>
                </c:pt>
                <c:pt idx="4">
                  <c:v>29.5</c:v>
                </c:pt>
              </c:numCache>
            </c:numRef>
          </c:val>
          <c:extLst>
            <c:ext xmlns:c16="http://schemas.microsoft.com/office/drawing/2014/chart" uri="{C3380CC4-5D6E-409C-BE32-E72D297353CC}">
              <c16:uniqueId val="{00000001-09B1-44F5-8971-011EFE613C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c:v>
                </c:pt>
                <c:pt idx="1">
                  <c:v>-28.33</c:v>
                </c:pt>
                <c:pt idx="2">
                  <c:v>6.25</c:v>
                </c:pt>
                <c:pt idx="3">
                  <c:v>2.4500000000000002</c:v>
                </c:pt>
                <c:pt idx="4">
                  <c:v>3.06</c:v>
                </c:pt>
              </c:numCache>
            </c:numRef>
          </c:val>
          <c:smooth val="0"/>
          <c:extLst>
            <c:ext xmlns:c16="http://schemas.microsoft.com/office/drawing/2014/chart" uri="{C3380CC4-5D6E-409C-BE32-E72D297353CC}">
              <c16:uniqueId val="{00000002-09B1-44F5-8971-011EFE613C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0-CE02-4439-9148-695EFD32E9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02-4439-9148-695EFD32E99C}"/>
            </c:ext>
          </c:extLst>
        </c:ser>
        <c:ser>
          <c:idx val="2"/>
          <c:order val="2"/>
          <c:tx>
            <c:strRef>
              <c:f>データシート!$A$29</c:f>
              <c:strCache>
                <c:ptCount val="1"/>
                <c:pt idx="0">
                  <c:v>町立在宅訪問診療所特別会計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CE02-4439-9148-695EFD32E99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E02-4439-9148-695EFD32E99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7.0000000000000007E-2</c:v>
                </c:pt>
              </c:numCache>
            </c:numRef>
          </c:val>
          <c:extLst>
            <c:ext xmlns:c16="http://schemas.microsoft.com/office/drawing/2014/chart" uri="{C3380CC4-5D6E-409C-BE32-E72D297353CC}">
              <c16:uniqueId val="{00000004-CE02-4439-9148-695EFD32E99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0.03</c:v>
                </c:pt>
                <c:pt idx="8">
                  <c:v>#N/A</c:v>
                </c:pt>
                <c:pt idx="9">
                  <c:v>0.14000000000000001</c:v>
                </c:pt>
              </c:numCache>
            </c:numRef>
          </c:val>
          <c:extLst>
            <c:ext xmlns:c16="http://schemas.microsoft.com/office/drawing/2014/chart" uri="{C3380CC4-5D6E-409C-BE32-E72D297353CC}">
              <c16:uniqueId val="{00000005-CE02-4439-9148-695EFD32E99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0.64</c:v>
                </c:pt>
                <c:pt idx="2">
                  <c:v>#N/A</c:v>
                </c:pt>
                <c:pt idx="3">
                  <c:v>1.22</c:v>
                </c:pt>
                <c:pt idx="4">
                  <c:v>#N/A</c:v>
                </c:pt>
                <c:pt idx="5">
                  <c:v>0.81</c:v>
                </c:pt>
                <c:pt idx="6">
                  <c:v>#N/A</c:v>
                </c:pt>
                <c:pt idx="7">
                  <c:v>0.82</c:v>
                </c:pt>
                <c:pt idx="8">
                  <c:v>#N/A</c:v>
                </c:pt>
                <c:pt idx="9">
                  <c:v>0.25</c:v>
                </c:pt>
              </c:numCache>
            </c:numRef>
          </c:val>
          <c:extLst>
            <c:ext xmlns:c16="http://schemas.microsoft.com/office/drawing/2014/chart" uri="{C3380CC4-5D6E-409C-BE32-E72D297353CC}">
              <c16:uniqueId val="{00000006-CE02-4439-9148-695EFD32E99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0.56000000000000005</c:v>
                </c:pt>
                <c:pt idx="2">
                  <c:v>#N/A</c:v>
                </c:pt>
                <c:pt idx="3">
                  <c:v>1.04</c:v>
                </c:pt>
                <c:pt idx="4">
                  <c:v>#N/A</c:v>
                </c:pt>
                <c:pt idx="5">
                  <c:v>1.46</c:v>
                </c:pt>
                <c:pt idx="6">
                  <c:v>#N/A</c:v>
                </c:pt>
                <c:pt idx="7">
                  <c:v>1.6</c:v>
                </c:pt>
                <c:pt idx="8">
                  <c:v>#N/A</c:v>
                </c:pt>
                <c:pt idx="9">
                  <c:v>1.82</c:v>
                </c:pt>
              </c:numCache>
            </c:numRef>
          </c:val>
          <c:extLst>
            <c:ext xmlns:c16="http://schemas.microsoft.com/office/drawing/2014/chart" uri="{C3380CC4-5D6E-409C-BE32-E72D297353CC}">
              <c16:uniqueId val="{00000007-CE02-4439-9148-695EFD32E99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2.57</c:v>
                </c:pt>
                <c:pt idx="2">
                  <c:v>#N/A</c:v>
                </c:pt>
                <c:pt idx="3">
                  <c:v>0.88</c:v>
                </c:pt>
                <c:pt idx="4">
                  <c:v>#N/A</c:v>
                </c:pt>
                <c:pt idx="5">
                  <c:v>2.5</c:v>
                </c:pt>
                <c:pt idx="6">
                  <c:v>#N/A</c:v>
                </c:pt>
                <c:pt idx="7">
                  <c:v>3.7</c:v>
                </c:pt>
                <c:pt idx="8">
                  <c:v>#N/A</c:v>
                </c:pt>
                <c:pt idx="9">
                  <c:v>4.78</c:v>
                </c:pt>
              </c:numCache>
            </c:numRef>
          </c:val>
          <c:extLst>
            <c:ext xmlns:c16="http://schemas.microsoft.com/office/drawing/2014/chart" uri="{C3380CC4-5D6E-409C-BE32-E72D297353CC}">
              <c16:uniqueId val="{00000008-CE02-4439-9148-695EFD32E99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9.73</c:v>
                </c:pt>
                <c:pt idx="2">
                  <c:v>#N/A</c:v>
                </c:pt>
                <c:pt idx="3">
                  <c:v>10.39</c:v>
                </c:pt>
                <c:pt idx="4">
                  <c:v>#N/A</c:v>
                </c:pt>
                <c:pt idx="5">
                  <c:v>11.04</c:v>
                </c:pt>
                <c:pt idx="6">
                  <c:v>#N/A</c:v>
                </c:pt>
                <c:pt idx="7">
                  <c:v>9.65</c:v>
                </c:pt>
                <c:pt idx="8">
                  <c:v>#N/A</c:v>
                </c:pt>
                <c:pt idx="9">
                  <c:v>9.82</c:v>
                </c:pt>
              </c:numCache>
            </c:numRef>
          </c:val>
          <c:extLst>
            <c:ext xmlns:c16="http://schemas.microsoft.com/office/drawing/2014/chart" uri="{C3380CC4-5D6E-409C-BE32-E72D297353CC}">
              <c16:uniqueId val="{00000009-CE02-4439-9148-695EFD32E9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935</c:v>
                </c:pt>
                <c:pt idx="5">
                  <c:v>917</c:v>
                </c:pt>
                <c:pt idx="8">
                  <c:v>965</c:v>
                </c:pt>
                <c:pt idx="11">
                  <c:v>1010</c:v>
                </c:pt>
                <c:pt idx="14">
                  <c:v>1029</c:v>
                </c:pt>
              </c:numCache>
            </c:numRef>
          </c:val>
          <c:extLst>
            <c:ext xmlns:c16="http://schemas.microsoft.com/office/drawing/2014/chart" uri="{C3380CC4-5D6E-409C-BE32-E72D297353CC}">
              <c16:uniqueId val="{00000000-89CE-4A3E-A8F5-A77FF202F7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CE-4A3E-A8F5-A77FF202F7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9CE-4A3E-A8F5-A77FF202F7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127</c:v>
                </c:pt>
                <c:pt idx="3">
                  <c:v>93</c:v>
                </c:pt>
                <c:pt idx="6">
                  <c:v>94</c:v>
                </c:pt>
                <c:pt idx="9">
                  <c:v>90</c:v>
                </c:pt>
                <c:pt idx="12">
                  <c:v>123</c:v>
                </c:pt>
              </c:numCache>
            </c:numRef>
          </c:val>
          <c:extLst>
            <c:ext xmlns:c16="http://schemas.microsoft.com/office/drawing/2014/chart" uri="{C3380CC4-5D6E-409C-BE32-E72D297353CC}">
              <c16:uniqueId val="{00000003-89CE-4A3E-A8F5-A77FF202F7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603</c:v>
                </c:pt>
                <c:pt idx="3">
                  <c:v>569</c:v>
                </c:pt>
                <c:pt idx="6">
                  <c:v>540</c:v>
                </c:pt>
                <c:pt idx="9">
                  <c:v>505</c:v>
                </c:pt>
                <c:pt idx="12">
                  <c:v>472</c:v>
                </c:pt>
              </c:numCache>
            </c:numRef>
          </c:val>
          <c:extLst>
            <c:ext xmlns:c16="http://schemas.microsoft.com/office/drawing/2014/chart" uri="{C3380CC4-5D6E-409C-BE32-E72D297353CC}">
              <c16:uniqueId val="{00000004-89CE-4A3E-A8F5-A77FF202F7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CE-4A3E-A8F5-A77FF202F7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CE-4A3E-A8F5-A77FF202F7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676</c:v>
                </c:pt>
                <c:pt idx="3">
                  <c:v>634</c:v>
                </c:pt>
                <c:pt idx="6">
                  <c:v>716</c:v>
                </c:pt>
                <c:pt idx="9">
                  <c:v>800</c:v>
                </c:pt>
                <c:pt idx="12">
                  <c:v>860</c:v>
                </c:pt>
              </c:numCache>
            </c:numRef>
          </c:val>
          <c:extLst>
            <c:ext xmlns:c16="http://schemas.microsoft.com/office/drawing/2014/chart" uri="{C3380CC4-5D6E-409C-BE32-E72D297353CC}">
              <c16:uniqueId val="{00000007-89CE-4A3E-A8F5-A77FF202F79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471</c:v>
                </c:pt>
                <c:pt idx="2">
                  <c:v>#N/A</c:v>
                </c:pt>
                <c:pt idx="3">
                  <c:v>#N/A</c:v>
                </c:pt>
                <c:pt idx="4">
                  <c:v>379</c:v>
                </c:pt>
                <c:pt idx="5">
                  <c:v>#N/A</c:v>
                </c:pt>
                <c:pt idx="6">
                  <c:v>#N/A</c:v>
                </c:pt>
                <c:pt idx="7">
                  <c:v>385</c:v>
                </c:pt>
                <c:pt idx="8">
                  <c:v>#N/A</c:v>
                </c:pt>
                <c:pt idx="9">
                  <c:v>#N/A</c:v>
                </c:pt>
                <c:pt idx="10">
                  <c:v>385</c:v>
                </c:pt>
                <c:pt idx="11">
                  <c:v>#N/A</c:v>
                </c:pt>
                <c:pt idx="12">
                  <c:v>#N/A</c:v>
                </c:pt>
                <c:pt idx="13">
                  <c:v>426</c:v>
                </c:pt>
                <c:pt idx="14">
                  <c:v>#N/A</c:v>
                </c:pt>
              </c:numCache>
            </c:numRef>
          </c:val>
          <c:smooth val="0"/>
          <c:extLst>
            <c:ext xmlns:c16="http://schemas.microsoft.com/office/drawing/2014/chart" uri="{C3380CC4-5D6E-409C-BE32-E72D297353CC}">
              <c16:uniqueId val="{00000008-89CE-4A3E-A8F5-A77FF202F79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10670</c:v>
                </c:pt>
                <c:pt idx="5">
                  <c:v>10744</c:v>
                </c:pt>
                <c:pt idx="8">
                  <c:v>10514</c:v>
                </c:pt>
                <c:pt idx="11">
                  <c:v>10161</c:v>
                </c:pt>
                <c:pt idx="14">
                  <c:v>9839</c:v>
                </c:pt>
              </c:numCache>
            </c:numRef>
          </c:val>
          <c:extLst>
            <c:ext xmlns:c16="http://schemas.microsoft.com/office/drawing/2014/chart" uri="{C3380CC4-5D6E-409C-BE32-E72D297353CC}">
              <c16:uniqueId val="{00000000-BE81-49D1-B153-4A9D87F4BC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205</c:v>
                </c:pt>
                <c:pt idx="5">
                  <c:v>210</c:v>
                </c:pt>
                <c:pt idx="8">
                  <c:v>190</c:v>
                </c:pt>
                <c:pt idx="11">
                  <c:v>171</c:v>
                </c:pt>
                <c:pt idx="14">
                  <c:v>126</c:v>
                </c:pt>
              </c:numCache>
            </c:numRef>
          </c:val>
          <c:extLst>
            <c:ext xmlns:c16="http://schemas.microsoft.com/office/drawing/2014/chart" uri="{C3380CC4-5D6E-409C-BE32-E72D297353CC}">
              <c16:uniqueId val="{00000001-BE81-49D1-B153-4A9D87F4BC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3595</c:v>
                </c:pt>
                <c:pt idx="5">
                  <c:v>3713</c:v>
                </c:pt>
                <c:pt idx="8">
                  <c:v>3962</c:v>
                </c:pt>
                <c:pt idx="11">
                  <c:v>3950</c:v>
                </c:pt>
                <c:pt idx="14">
                  <c:v>4160</c:v>
                </c:pt>
              </c:numCache>
            </c:numRef>
          </c:val>
          <c:extLst>
            <c:ext xmlns:c16="http://schemas.microsoft.com/office/drawing/2014/chart" uri="{C3380CC4-5D6E-409C-BE32-E72D297353CC}">
              <c16:uniqueId val="{00000002-BE81-49D1-B153-4A9D87F4BC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81-49D1-B153-4A9D87F4BC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81-49D1-B153-4A9D87F4BC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81-49D1-B153-4A9D87F4BC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1985</c:v>
                </c:pt>
                <c:pt idx="3">
                  <c:v>1975</c:v>
                </c:pt>
                <c:pt idx="6">
                  <c:v>1909</c:v>
                </c:pt>
                <c:pt idx="9">
                  <c:v>1889</c:v>
                </c:pt>
                <c:pt idx="12">
                  <c:v>1892</c:v>
                </c:pt>
              </c:numCache>
            </c:numRef>
          </c:val>
          <c:extLst>
            <c:ext xmlns:c16="http://schemas.microsoft.com/office/drawing/2014/chart" uri="{C3380CC4-5D6E-409C-BE32-E72D297353CC}">
              <c16:uniqueId val="{00000006-BE81-49D1-B153-4A9D87F4BC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1537</c:v>
                </c:pt>
                <c:pt idx="3">
                  <c:v>1474</c:v>
                </c:pt>
                <c:pt idx="6">
                  <c:v>1406</c:v>
                </c:pt>
                <c:pt idx="9">
                  <c:v>1341</c:v>
                </c:pt>
                <c:pt idx="12">
                  <c:v>1271</c:v>
                </c:pt>
              </c:numCache>
            </c:numRef>
          </c:val>
          <c:extLst>
            <c:ext xmlns:c16="http://schemas.microsoft.com/office/drawing/2014/chart" uri="{C3380CC4-5D6E-409C-BE32-E72D297353CC}">
              <c16:uniqueId val="{00000007-BE81-49D1-B153-4A9D87F4BC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3293</c:v>
                </c:pt>
                <c:pt idx="3">
                  <c:v>3117</c:v>
                </c:pt>
                <c:pt idx="6">
                  <c:v>2908</c:v>
                </c:pt>
                <c:pt idx="9">
                  <c:v>2391</c:v>
                </c:pt>
                <c:pt idx="12">
                  <c:v>2050</c:v>
                </c:pt>
              </c:numCache>
            </c:numRef>
          </c:val>
          <c:extLst>
            <c:ext xmlns:c16="http://schemas.microsoft.com/office/drawing/2014/chart" uri="{C3380CC4-5D6E-409C-BE32-E72D297353CC}">
              <c16:uniqueId val="{00000008-BE81-49D1-B153-4A9D87F4BC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E81-49D1-B153-4A9D87F4BC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8737</c:v>
                </c:pt>
                <c:pt idx="3">
                  <c:v>9241</c:v>
                </c:pt>
                <c:pt idx="6">
                  <c:v>9300</c:v>
                </c:pt>
                <c:pt idx="9">
                  <c:v>9122</c:v>
                </c:pt>
                <c:pt idx="12">
                  <c:v>8986</c:v>
                </c:pt>
              </c:numCache>
            </c:numRef>
          </c:val>
          <c:extLst>
            <c:ext xmlns:c16="http://schemas.microsoft.com/office/drawing/2014/chart" uri="{C3380CC4-5D6E-409C-BE32-E72D297353CC}">
              <c16:uniqueId val="{0000000A-BE81-49D1-B153-4A9D87F4BC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1082</c:v>
                </c:pt>
                <c:pt idx="2">
                  <c:v>#N/A</c:v>
                </c:pt>
                <c:pt idx="3">
                  <c:v>#N/A</c:v>
                </c:pt>
                <c:pt idx="4">
                  <c:v>1140</c:v>
                </c:pt>
                <c:pt idx="5">
                  <c:v>#N/A</c:v>
                </c:pt>
                <c:pt idx="6">
                  <c:v>#N/A</c:v>
                </c:pt>
                <c:pt idx="7">
                  <c:v>857</c:v>
                </c:pt>
                <c:pt idx="8">
                  <c:v>#N/A</c:v>
                </c:pt>
                <c:pt idx="9">
                  <c:v>#N/A</c:v>
                </c:pt>
                <c:pt idx="10">
                  <c:v>461</c:v>
                </c:pt>
                <c:pt idx="11">
                  <c:v>#N/A</c:v>
                </c:pt>
                <c:pt idx="12">
                  <c:v>#N/A</c:v>
                </c:pt>
                <c:pt idx="13">
                  <c:v>76</c:v>
                </c:pt>
                <c:pt idx="14">
                  <c:v>#N/A</c:v>
                </c:pt>
              </c:numCache>
            </c:numRef>
          </c:val>
          <c:smooth val="0"/>
          <c:extLst>
            <c:ext xmlns:c16="http://schemas.microsoft.com/office/drawing/2014/chart" uri="{C3380CC4-5D6E-409C-BE32-E72D297353CC}">
              <c16:uniqueId val="{0000000B-BE81-49D1-B153-4A9D87F4BC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1657</c:v>
                </c:pt>
                <c:pt idx="1">
                  <c:v>1734</c:v>
                </c:pt>
                <c:pt idx="2">
                  <c:v>1848</c:v>
                </c:pt>
              </c:numCache>
            </c:numRef>
          </c:val>
          <c:extLst>
            <c:ext xmlns:c16="http://schemas.microsoft.com/office/drawing/2014/chart" uri="{C3380CC4-5D6E-409C-BE32-E72D297353CC}">
              <c16:uniqueId val="{00000000-44A4-4D6B-9AC7-C3F9D728DC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c:v>
                </c:pt>
                <c:pt idx="1">
                  <c:v>17</c:v>
                </c:pt>
                <c:pt idx="2">
                  <c:v>17</c:v>
                </c:pt>
              </c:numCache>
            </c:numRef>
          </c:val>
          <c:extLst>
            <c:ext xmlns:c16="http://schemas.microsoft.com/office/drawing/2014/chart" uri="{C3380CC4-5D6E-409C-BE32-E72D297353CC}">
              <c16:uniqueId val="{00000001-44A4-4D6B-9AC7-C3F9D728DC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2223</c:v>
                </c:pt>
                <c:pt idx="1">
                  <c:v>2134</c:v>
                </c:pt>
                <c:pt idx="2">
                  <c:v>2138</c:v>
                </c:pt>
              </c:numCache>
            </c:numRef>
          </c:val>
          <c:extLst>
            <c:ext xmlns:c16="http://schemas.microsoft.com/office/drawing/2014/chart" uri="{C3380CC4-5D6E-409C-BE32-E72D297353CC}">
              <c16:uniqueId val="{00000002-44A4-4D6B-9AC7-C3F9D728DC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{B4286488-6412-45BE-892C-AFFF1595131C}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D68-48B3-8245-1F722AC44E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{EEAE74E8-1510-4069-AA0A-8A4FA3507B92}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68-48B3-8245-1F722AC44E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{A682DB3F-0855-48CC-9A76-FDD3DBDB0A2E}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68-48B3-8245-1F722AC44E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{D6AFDA54-8638-425E-A803-C2D2409414FF}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68-48B3-8245-1F722AC44E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{00966D1F-4CD7-46E0-A676-F1E6774223C8}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68-48B3-8245-1F722AC44E1D}"/>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{05DD2170-ED23-4679-94DA-61037F61D047}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D68-48B3-8245-1F722AC44E1D}"/>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{6DD4B138-6E02-4240-B15D-C5F60DB8ADEE}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D68-48B3-8245-1F722AC44E1D}"/>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{68B45216-70E7-46D6-A701-B10DE391C992}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D68-48B3-8245-1F722AC44E1D}"/>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{F19B0380-A21A-4934-A882-F2A983E33BA6}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D68-48B3-8245-1F722AC44E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48.5</c:v>
                </c:pt>
                <c:pt idx="8">
                  <c:v>49.9</c:v>
                </c:pt>
                <c:pt idx="16">
                  <c:v>50.7</c:v>
                </c:pt>
                <c:pt idx="24">
                  <c:v>52.1</c:v>
                </c:pt>
                <c:pt idx="32">
                  <c:v>53.9</c:v>
                </c:pt>
              </c:numCache>
            </c:numRef>
          </c:xVal>
          <c:yVal>
            <c:numRef>
              <c:f>公会計指標分析・財政指標組合せ分析表!$BP$51:$DC$51</c:f>
              <c:numCache>
                <c:formatCode>#,##0.0;"▲ "#,##0.0</c:formatCode>
                <c:ptCount val="40"/>
                <c:pt idx="0">
                  <c:v>20.399999999999999</c:v>
                </c:pt>
                <c:pt idx="8">
                  <c:v>22.1</c:v>
                </c:pt>
                <c:pt idx="16">
                  <c:v>16.600000000000001</c:v>
                </c:pt>
                <c:pt idx="24">
                  <c:v>9.1</c:v>
                </c:pt>
                <c:pt idx="32">
                  <c:v>1.4</c:v>
                </c:pt>
              </c:numCache>
            </c:numRef>
          </c:yVal>
          <c:smooth val="0"/>
          <c:extLst>
            <c:ext xmlns:c16="http://schemas.microsoft.com/office/drawing/2014/chart" uri="{C3380CC4-5D6E-409C-BE32-E72D297353CC}">
              <c16:uniqueId val="{00000009-9D68-48B3-8245-1F722AC44E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{078B028A-0A08-44B3-8C14-1B586A71C06B}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D68-48B3-8245-1F722AC44E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{F5DAA3BE-B5C5-4F09-8085-3C64C4D88E3B}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68-48B3-8245-1F722AC44E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{ADDBC124-2005-4A62-BF7A-EC648C3DB554}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68-48B3-8245-1F722AC44E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{CBA24138-624F-49E9-9CFE-9460D434A61C}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68-48B3-8245-1F722AC44E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{65AC9E6C-BB39-4E4A-BFF7-2F9A6D7F392B}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68-48B3-8245-1F722AC44E1D}"/>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{5F6E3B01-C15A-422A-914F-E6B475F15B16}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D68-48B3-8245-1F722AC44E1D}"/>
                </c:ext>
              </c:extLst>
            </c:dLbl>
            <c:dLbl>
              <c:idx val="16"/>
              <c:layout>
                <c:manualLayout>
                  <c:x val="0"/>
                  <c:y val="-1.260856298118235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{76CE0137-91CB-4D6F-A70C-A1C427EA41AA}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D68-48B3-8245-1F722AC44E1D}"/>
                </c:ext>
              </c:extLst>
            </c:dLbl>
            <c:dLbl>
              <c:idx val="24"/>
              <c:layout>
                <c:manualLayout>
                  <c:x val="0"/>
                  <c:y val="1.260856298118235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{305A7066-A7D4-475E-9BCA-241B83C38585}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D68-48B3-8245-1F722AC44E1D}"/>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{2594F82E-2D8E-453B-BA4E-34852A97FB5A}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D68-48B3-8245-1F722AC44E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9D68-48B3-8245-1F722AC44E1D}"/>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{50277F68-31A5-4C7E-9A2F-454446C3AF96}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5FE-4871-B920-6F8C7B38E8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{0EB52610-CADD-431B-B355-C7343D89015C}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FE-4871-B920-6F8C7B38E8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{C7152562-D05D-44F6-B2C2-5AD23C61CAB3}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FE-4871-B920-6F8C7B38E8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{F019B57A-8E45-4AC8-B5C8-35FDD624B8DD}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FE-4871-B920-6F8C7B38E8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{9BC48034-3E69-4834-BB15-8BED8CA90B90}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FE-4871-B920-6F8C7B38E8F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{AF909DF6-8B9D-4B8D-BC36-BB6CB56BB7D7}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5FE-4871-B920-6F8C7B38E8F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{5FD78A9C-7AC7-4F8E-A1C8-318C708E6F25}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5FE-4871-B920-6F8C7B38E8F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{B8D89F63-3948-4574-AD89-EE1DF552AF61}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5FE-4871-B920-6F8C7B38E8F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{BB79A4C9-C414-49DC-A334-C03323BAAD87}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5FE-4871-B920-6F8C7B38E8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8.5</c:v>
                </c:pt>
                <c:pt idx="16">
                  <c:v>7.9</c:v>
                </c:pt>
                <c:pt idx="24">
                  <c:v>7.5</c:v>
                </c:pt>
                <c:pt idx="32">
                  <c:v>7.7</c:v>
                </c:pt>
              </c:numCache>
            </c:numRef>
          </c:xVal>
          <c:yVal>
            <c:numRef>
              <c:f>公会計指標分析・財政指標組合せ分析表!$BP$73:$DC$73</c:f>
              <c:numCache>
                <c:formatCode>#,##0.0;"▲ "#,##0.0</c:formatCode>
                <c:ptCount val="40"/>
                <c:pt idx="0">
                  <c:v>20.399999999999999</c:v>
                </c:pt>
                <c:pt idx="8">
                  <c:v>22.1</c:v>
                </c:pt>
                <c:pt idx="16">
                  <c:v>16.600000000000001</c:v>
                </c:pt>
                <c:pt idx="24">
                  <c:v>9.1</c:v>
                </c:pt>
                <c:pt idx="32">
                  <c:v>1.4</c:v>
                </c:pt>
              </c:numCache>
            </c:numRef>
          </c:yVal>
          <c:smooth val="0"/>
          <c:extLst>
            <c:ext xmlns:c16="http://schemas.microsoft.com/office/drawing/2014/chart" uri="{C3380CC4-5D6E-409C-BE32-E72D297353CC}">
              <c16:uniqueId val="{00000009-D5FE-4871-B920-6F8C7B38E8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{BB8FC944-1405-4702-B662-05129D82CA93}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5FE-4871-B920-6F8C7B38E8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{0EE98017-0199-4302-994F-5E87C5320B7D}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FE-4871-B920-6F8C7B38E8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{32136FC0-311F-4E3E-9F21-D1EAFA7AFFDF}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FE-4871-B920-6F8C7B38E8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{0BCF0780-CA15-44A6-8531-8F0726223F19}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FE-4871-B920-6F8C7B38E8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{0904BF5D-57CF-453C-8254-0E005BBE361C}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FE-4871-B920-6F8C7B38E8F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{4A35F2DD-F7FE-4544-9A24-0CDE39E8B8DF}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5FE-4871-B920-6F8C7B38E8F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{BE52D16C-667D-4667-B0ED-FA79427CEBEB}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5FE-4871-B920-6F8C7B38E8F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{B6A3D730-0319-431B-9925-0D403B0636EE}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5FE-4871-B920-6F8C7B38E8F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{24AFAD50-941E-4A32-BB72-CC0D13194A1A}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5FE-4871-B920-6F8C7B38E8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D5FE-4871-B920-6F8C7B38E8F1}"/>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年度に増加に転じた元利償還金は、令和２年度も</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年度に借り入れた新消防庁舎および消防指令センター設備整備元金償還が令和元年度から始まったこと</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、その他新規事業の借入により</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引き続き増加となっ</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ている</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。また、昨年度まで減少していた一部事務組合への負担金が、施設改修等</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に係る地方債の元金償還が始まり、元利償還金に対する負担金が増となっている。</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一方で、公営企業債は順調に減少しているが、一般会計と公営企業における元利償還額の合計は全体の約</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パーセントを占めており、当該比率に対する影響が非常に大きい。一般会計における</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年度借り入れ見込額</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当該年度の公債費元金を下回る予定であり</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財政計画上の償還額のピークは令和</a:t>
          </a:r>
          <a:r>
            <a:rPr kumimoji="1"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年度と見込んでいる。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一般会計における起債については交付税算定に有利な合併特例債を活用しているものの、起債残高を増加させないためにも当該比率及び将来負担比率を注視しながら財政健全化に努めていく。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将来負担額について、一般会計等に係る地方債残高は主に大型建設事業に伴う合併特例債と臨時財政対策債の借り入れによるものと</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なって</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いるが、借入額を公債費以下とするなどの計画的な借り入れを行ったことで令和元年度と比較し減少した。その他、公営企業債等繰入見込額および組合等負担等見込額は、順調に既往債償還が進んだことにより減少傾向にあ</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る。しかし、</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減少傾向であった退職手当負担見込額については会計年度任用職員制度導入により若干の増となった。</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また、充当可能財源等では、剰余金などの積み立てを行い毎年増加していた充当可能基金が施設建設のための財源として取崩を行ったことで令和元年度は減額となった。令和２年度について</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一部基金を事業の財源として取崩したが、剰余金</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積立てを</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計画的に</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行った。その他の値においても昨年度と比較し減額となっている。</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将来負担額、充当可能財源等共に減であったが、結果として将来負担額の減少幅が大きいため将来負担比率は今年度も減少となった。本町の当該比率は、平成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ポイントであったものが令和２年度では</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ポイントと順調に減少し続けている。今後も後世への負担を少しでも軽減するように、さらに起債残高</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縮減するため借入と公債費とのバランスに注視しながら財政健全化に努める。</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福井県永平寺町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年度には、合併した町村に設置されていた目的が類似する基金や活用実績のなかった基金の統廃合を実施し再編を行った。平成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年度には総合振興計画実施計画、財政計画等を踏まえながら基金の使用目的と規模を明確にし財政調整基金から特定目的基金への振替えを実施した。平成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年度は金融機関での定期預金や国債、県債での運用により利子収入及び売却差益を得て</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百万円の積み立てを行っている。令和元年度においては町内に建設する在宅訪問診療所の財源として</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百万円、町内事業所の建設する施設整備補助の財源として</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百万円を地域福祉基金から取り崩し活用している。</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令和２年度には幼児園リフレッシュ工財源として</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百万円をすこやか子育て支援基金から取崩すとともに、今後の改修等に備え</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百万円の積立を行っている。また、コロナ禍での事業者支援として新型コロナウイルス感染症対策利子補給基金を設置し、</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基金には例年どおりの運用で得た利子収入等や、地方財政法第</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項の規定による毎年積み立てを実施していくが、適正な基金の活用のため財政調整基金の目安である標準財政規模に対する割合を考慮しながら、これからの公共施設適正化の取り組みによる教育、子育て、福祉、まちづくり関連施設の更新、大規模改修等の財源として活用するために財政調整基金を漠然と積み立てるのではなく、状況を考慮しながら特定目的基金への振り替えを行うなど目的をもって活用していく。</a:t>
          </a:r>
          <a:endParaRPr lang="ja-JP" altLang="ja-JP" sz="1000">
            <a:effectLst/>
            <a:latin typeface="ＭＳ ゴシック" panose="020B0609070205080204" pitchFamily="49" charset="-128"/>
            <a:ea typeface="ＭＳ ゴシック" panose="020B0609070205080204" pitchFamily="49" charset="-128"/>
          </a:endParaRPr>
        </a:p>
        <a:p>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年度に特定目的基金の再編を実施。平成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年度には財政調整基金から特定目的基金への振り替えを行った。</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令和２年度には</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コロナ禍における事業者支援</a:t>
          </a:r>
          <a:r>
            <a:rPr kumimoji="0"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の財源確保として、</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新型コロナウイルス感染症対策利子補給金基金を設置した。</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特定目的基金の使途については、学校教育施設、子育て関連施設、福祉関連施設、まちづくり関連施設の更新及び大規模改修などの財源として基金を有効に活用していく。</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年度に財政調整基金から特定目的</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に振り替えを実施した。平成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年度には、教育施設整備基金、すこやか子育て応援基金、まちづくり基金については基金利子等収入により微増となった。地域福祉基金では町立在宅訪問診療所建設の一部財源として</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百万円、翌令和元年においては同様の理由により</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百万円と町内介護等施設整備補助金の財源として</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令和２年度には、東幼児園リフレッシュ工事の財源として</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百万円を取崩したほか、新設の新型コロナウイルス感染症対策利子補給金基金には</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総合振興計画実施計画や各施設の適正配置検討結果や財政計画等を踏まえながら、教育、子育て、福祉、まちづくり関連施設の最適化に向けた更新、大規模改修等の財源として基金を活用していく。また、一定年度ごとに財政調整基金を含めた全体的な基金積立額を各計画を考慮し組替えなども検討して</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く。</a:t>
          </a:r>
          <a:endParaRPr lang="ja-JP" altLang="ja-JP" sz="1000">
            <a:effectLst/>
            <a:latin typeface="ＭＳ ゴシック" panose="020B0609070205080204" pitchFamily="49" charset="-128"/>
            <a:ea typeface="ＭＳ ゴシック" panose="020B0609070205080204" pitchFamily="49" charset="-128"/>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積立については、平成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年度には地方財政法第</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項の規定による額と基金利子等収入により</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百万円を積み立てた。平成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年度にも前年度と同様に</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百万円を積立の他、こしの国広域事務組合精算に伴う剰余金</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百万円を積み立てた。令和元年度においては地方財政法第</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項の規定による額と基金利子等収入として</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また、令和２年度には</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今後も運用にて得た利子収入や地方財政法の規定による積み立てを実施しながら、財政調整基金の目安である標準財政規模に対する割合を考慮し、これからの公共施設の最適化の取り組みによる更新、大規模改修等の財源として活用するため財政調整基金を漠然と積み立てるのではなく、特定目的基金などのへの振り替えなど目的をもって運用していく。</a:t>
          </a:r>
          <a:endParaRPr lang="ja-JP" altLang="ja-JP" sz="1000">
            <a:effectLst/>
            <a:latin typeface="ＭＳ ゴシック" panose="020B0609070205080204" pitchFamily="49" charset="-128"/>
            <a:ea typeface="ＭＳ ゴシック" panose="020B0609070205080204" pitchFamily="49" charset="-128"/>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増額分については、預金利子の増のみとなっている。</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起債償還の補てん財源として活用する基金であるが、既借入債については利率も低いことから繰上償還等は現在のところ考えてはいない。</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施設更新の実施や現状サービス水準維持を前提として、単年度が実質赤字になる見通しとなった場合は、基金組替えにより減債積立金での充当も視野に入れていくことも必要と考えている。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18,329
18,063
94.43
11,808,346
11,315,282
299,694
6,263,184
8,986,416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53.9</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％となった。施設類型の中で特に減価償却率の高い施設は、幼稚園・保育所、学校施設、</a:t>
          </a:r>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減価償却率の低い施設は、</a:t>
          </a:r>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道路</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a:t>
          </a:r>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橋りょう・トンネル</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であった。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減価償却率の高い施設においては、築</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年を超える施設が多数あり、個別の施設保全計画をもとに順次改修予定である。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減価償却率の低い施設においては、平成</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年度移管譲渡を受けた旧県道や平成</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年度竣工の消防本部庁舎</a:t>
          </a:r>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の固定資産の取得</a:t>
          </a:r>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、橋りょうの計画的な長寿命化修繕</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によって償却率を引き下げる結果となった。</a:t>
          </a:r>
          <a:b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年度は大規模な改修や取得もなく、経年劣化等により増加となる。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18627</xdr:rowOff>
    </xdr:from>
    <xdr:to>
      <xdr:col>23</xdr:col>
      <xdr:colOff>136525</xdr:colOff>
      <xdr:row>29</xdr:row>
      <xdr:rowOff>120227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41504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61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125307</xdr:rowOff>
    </xdr:from>
    <xdr:to>
      <xdr:col>19</xdr:col>
      <xdr:colOff>187325</xdr:colOff>
      <xdr:row>29</xdr:row>
      <xdr:rowOff>55457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4657</xdr:rowOff>
    </xdr:from>
    <xdr:to>
      <xdr:col>23</xdr:col>
      <xdr:colOff>85725</xdr:colOff>
      <xdr:row>29</xdr:row>
      <xdr:rowOff>69427</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748232"/>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74930</xdr:rowOff>
    </xdr:from>
    <xdr:to>
      <xdr:col>15</xdr:col>
      <xdr:colOff>187325</xdr:colOff>
      <xdr:row>29</xdr:row>
      <xdr:rowOff>5080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125730</xdr:rowOff>
    </xdr:from>
    <xdr:to>
      <xdr:col>19</xdr:col>
      <xdr:colOff>136525</xdr:colOff>
      <xdr:row>29</xdr:row>
      <xdr:rowOff>4657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69785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46143</xdr:rowOff>
    </xdr:from>
    <xdr:to>
      <xdr:col>11</xdr:col>
      <xdr:colOff>187325</xdr:colOff>
      <xdr:row>28</xdr:row>
      <xdr:rowOff>147743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6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96943</xdr:rowOff>
    </xdr:from>
    <xdr:to>
      <xdr:col>15</xdr:col>
      <xdr:colOff>136525</xdr:colOff>
      <xdr:row>28</xdr:row>
      <xdr:rowOff>125730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66906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167217</xdr:rowOff>
    </xdr:from>
    <xdr:to>
      <xdr:col>7</xdr:col>
      <xdr:colOff>187325</xdr:colOff>
      <xdr:row>28</xdr:row>
      <xdr:rowOff>97367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5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46567</xdr:rowOff>
    </xdr:from>
    <xdr:to>
      <xdr:col>11</xdr:col>
      <xdr:colOff>136525</xdr:colOff>
      <xdr:row>28</xdr:row>
      <xdr:rowOff>96943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61869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71984</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21607</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164270</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39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113894</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3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経常一般財源等総額は、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新増築家屋の増により固定資産税（家屋）が</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百万円増額になったことや</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普通及び特別交付税の増額により交付税全体では</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238</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百万円増額になったこともあり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837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増額</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が、将来負担額は、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新規借入れ</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111</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えい防館新築工事、松岡中学校武道館新築工事など大型事業</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の元金償還が始まったことにより、元利償還金は</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ため、債務償還比率は</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4.9%</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78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101219</xdr:rowOff>
    </xdr:from>
    <xdr:to>
      <xdr:col>76</xdr:col>
      <xdr:colOff>73025</xdr:colOff>
      <xdr:row>31</xdr:row>
      <xdr:rowOff>31369</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79646</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99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95342</xdr:rowOff>
    </xdr:from>
    <xdr:to>
      <xdr:col>72</xdr:col>
      <xdr:colOff>123825</xdr:colOff>
      <xdr:row>31</xdr:row>
      <xdr:rowOff>25492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0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146142</xdr:rowOff>
    </xdr:from>
    <xdr:to>
      <xdr:col>76</xdr:col>
      <xdr:colOff>22225</xdr:colOff>
      <xdr:row>30</xdr:row>
      <xdr:rowOff>152019</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4084300" y="6061167"/>
          <a:ext cx="7112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25964</xdr:rowOff>
    </xdr:from>
    <xdr:to>
      <xdr:col>68</xdr:col>
      <xdr:colOff>123825</xdr:colOff>
      <xdr:row>31</xdr:row>
      <xdr:rowOff>127564</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1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146142</xdr:rowOff>
    </xdr:from>
    <xdr:to>
      <xdr:col>72</xdr:col>
      <xdr:colOff>73025</xdr:colOff>
      <xdr:row>31</xdr:row>
      <xdr:rowOff>76764</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061167"/>
          <a:ext cx="762000" cy="10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69385</xdr:rowOff>
    </xdr:from>
    <xdr:to>
      <xdr:col>64</xdr:col>
      <xdr:colOff>123825</xdr:colOff>
      <xdr:row>31</xdr:row>
      <xdr:rowOff>170985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1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76764</xdr:rowOff>
    </xdr:from>
    <xdr:to>
      <xdr:col>68</xdr:col>
      <xdr:colOff>73025</xdr:colOff>
      <xdr:row>31</xdr:row>
      <xdr:rowOff>120185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163239"/>
          <a:ext cx="762000" cy="4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97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107520</xdr:rowOff>
    </xdr:from>
    <xdr:to>
      <xdr:col>64</xdr:col>
      <xdr:colOff>73025</xdr:colOff>
      <xdr:row>31</xdr:row>
      <xdr:rowOff>120185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022545"/>
          <a:ext cx="762000" cy="18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144261</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156495</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152205</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60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16619</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10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118691</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20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162112</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2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18,329
18,063
94.43
11,808,346
11,315,282
299,694
6,263,184
8,986,416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132080</xdr:rowOff>
    </xdr:from>
    <xdr:to>
      <xdr:col>24</xdr:col>
      <xdr:colOff>114300</xdr:colOff>
      <xdr:row>35</xdr:row>
      <xdr:rowOff>62230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154957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132080</xdr:rowOff>
    </xdr:from>
    <xdr:to>
      <xdr:col>20</xdr:col>
      <xdr:colOff>38100</xdr:colOff>
      <xdr:row>35</xdr:row>
      <xdr:rowOff>62230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11430</xdr:rowOff>
    </xdr:from>
    <xdr:to>
      <xdr:col>24</xdr:col>
      <xdr:colOff>63500</xdr:colOff>
      <xdr:row>35</xdr:row>
      <xdr:rowOff>11430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012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101600</xdr:rowOff>
    </xdr:from>
    <xdr:to>
      <xdr:col>15</xdr:col>
      <xdr:colOff>101600</xdr:colOff>
      <xdr:row>35</xdr:row>
      <xdr:rowOff>31750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152400</xdr:rowOff>
    </xdr:from>
    <xdr:to>
      <xdr:col>19</xdr:col>
      <xdr:colOff>177800</xdr:colOff>
      <xdr:row>35</xdr:row>
      <xdr:rowOff>11430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5981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74930</xdr:rowOff>
    </xdr:from>
    <xdr:to>
      <xdr:col>10</xdr:col>
      <xdr:colOff>165100</xdr:colOff>
      <xdr:row>35</xdr:row>
      <xdr:rowOff>5080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125730</xdr:rowOff>
    </xdr:from>
    <xdr:to>
      <xdr:col>15</xdr:col>
      <xdr:colOff>50800</xdr:colOff>
      <xdr:row>34</xdr:row>
      <xdr:rowOff>152400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59550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42545</xdr:rowOff>
    </xdr:from>
    <xdr:to>
      <xdr:col>6</xdr:col>
      <xdr:colOff>38100</xdr:colOff>
      <xdr:row>34</xdr:row>
      <xdr:rowOff>144145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93345</xdr:rowOff>
    </xdr:from>
    <xdr:to>
      <xdr:col>10</xdr:col>
      <xdr:colOff>114300</xdr:colOff>
      <xdr:row>34</xdr:row>
      <xdr:rowOff>125730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59226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78757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48277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21607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160672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61319</xdr:rowOff>
    </xdr:from>
    <xdr:to>
      <xdr:col>55</xdr:col>
      <xdr:colOff>50800</xdr:colOff>
      <xdr:row>41</xdr:row>
      <xdr:rowOff>162919</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0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13981</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70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61471</xdr:rowOff>
    </xdr:from>
    <xdr:to>
      <xdr:col>50</xdr:col>
      <xdr:colOff>165100</xdr:colOff>
      <xdr:row>41</xdr:row>
      <xdr:rowOff>163071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0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112119</xdr:rowOff>
    </xdr:from>
    <xdr:to>
      <xdr:col>55</xdr:col>
      <xdr:colOff>0</xdr:colOff>
      <xdr:row>41</xdr:row>
      <xdr:rowOff>112271</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41569"/>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61916</xdr:rowOff>
    </xdr:from>
    <xdr:to>
      <xdr:col>46</xdr:col>
      <xdr:colOff>38100</xdr:colOff>
      <xdr:row>41</xdr:row>
      <xdr:rowOff>163516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09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112271</xdr:rowOff>
    </xdr:from>
    <xdr:to>
      <xdr:col>50</xdr:col>
      <xdr:colOff>114300</xdr:colOff>
      <xdr:row>41</xdr:row>
      <xdr:rowOff>112716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141721"/>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62810</xdr:rowOff>
    </xdr:from>
    <xdr:to>
      <xdr:col>41</xdr:col>
      <xdr:colOff>101600</xdr:colOff>
      <xdr:row>41</xdr:row>
      <xdr:rowOff>164410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09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112716</xdr:rowOff>
    </xdr:from>
    <xdr:to>
      <xdr:col>45</xdr:col>
      <xdr:colOff>177800</xdr:colOff>
      <xdr:row>41</xdr:row>
      <xdr:rowOff>113610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142166"/>
          <a:ext cx="889000" cy="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63040</xdr:rowOff>
    </xdr:from>
    <xdr:to>
      <xdr:col>36</xdr:col>
      <xdr:colOff>165100</xdr:colOff>
      <xdr:row>41</xdr:row>
      <xdr:rowOff>164640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0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113610</xdr:rowOff>
    </xdr:from>
    <xdr:to>
      <xdr:col>41</xdr:col>
      <xdr:colOff>50800</xdr:colOff>
      <xdr:row>41</xdr:row>
      <xdr:rowOff>113840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7143060"/>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158731</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154198</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71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154643</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718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155537</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71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9717</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86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67310</xdr:rowOff>
    </xdr:from>
    <xdr:to>
      <xdr:col>24</xdr:col>
      <xdr:colOff>114300</xdr:colOff>
      <xdr:row>58</xdr:row>
      <xdr:rowOff>168910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90187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76835</xdr:rowOff>
    </xdr:from>
    <xdr:to>
      <xdr:col>20</xdr:col>
      <xdr:colOff>38100</xdr:colOff>
      <xdr:row>59</xdr:row>
      <xdr:rowOff>6985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118110</xdr:rowOff>
    </xdr:from>
    <xdr:to>
      <xdr:col>24</xdr:col>
      <xdr:colOff>63500</xdr:colOff>
      <xdr:row>58</xdr:row>
      <xdr:rowOff>127635</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3797300" y="1006221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40640</xdr:rowOff>
    </xdr:from>
    <xdr:to>
      <xdr:col>15</xdr:col>
      <xdr:colOff>101600</xdr:colOff>
      <xdr:row>58</xdr:row>
      <xdr:rowOff>142240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91440</xdr:rowOff>
    </xdr:from>
    <xdr:to>
      <xdr:col>19</xdr:col>
      <xdr:colOff>177800</xdr:colOff>
      <xdr:row>58</xdr:row>
      <xdr:rowOff>127635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100355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63500</xdr:rowOff>
    </xdr:from>
    <xdr:to>
      <xdr:col>10</xdr:col>
      <xdr:colOff>165100</xdr:colOff>
      <xdr:row>58</xdr:row>
      <xdr:rowOff>165100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91440</xdr:rowOff>
    </xdr:from>
    <xdr:to>
      <xdr:col>15</xdr:col>
      <xdr:colOff>50800</xdr:colOff>
      <xdr:row>58</xdr:row>
      <xdr:rowOff>114300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2019300" y="10035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29210</xdr:rowOff>
    </xdr:from>
    <xdr:to>
      <xdr:col>6</xdr:col>
      <xdr:colOff>38100</xdr:colOff>
      <xdr:row>58</xdr:row>
      <xdr:rowOff>130810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80010</xdr:rowOff>
    </xdr:from>
    <xdr:to>
      <xdr:col>10</xdr:col>
      <xdr:colOff>114300</xdr:colOff>
      <xdr:row>58</xdr:row>
      <xdr:rowOff>114300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100241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23512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10177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147337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54354</xdr:rowOff>
    </xdr:from>
    <xdr:to>
      <xdr:col>55</xdr:col>
      <xdr:colOff>50800</xdr:colOff>
      <xdr:row>64</xdr:row>
      <xdr:rowOff>155954</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102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140731</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94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53870</xdr:rowOff>
    </xdr:from>
    <xdr:to>
      <xdr:col>50</xdr:col>
      <xdr:colOff>165100</xdr:colOff>
      <xdr:row>64</xdr:row>
      <xdr:rowOff>155470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10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104670</xdr:rowOff>
    </xdr:from>
    <xdr:to>
      <xdr:col>55</xdr:col>
      <xdr:colOff>0</xdr:colOff>
      <xdr:row>64</xdr:row>
      <xdr:rowOff>105154</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9639300" y="11077470"/>
          <a:ext cx="8382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54190</xdr:rowOff>
    </xdr:from>
    <xdr:to>
      <xdr:col>46</xdr:col>
      <xdr:colOff>38100</xdr:colOff>
      <xdr:row>64</xdr:row>
      <xdr:rowOff>155790</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10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104670</xdr:rowOff>
    </xdr:from>
    <xdr:to>
      <xdr:col>50</xdr:col>
      <xdr:colOff>114300</xdr:colOff>
      <xdr:row>64</xdr:row>
      <xdr:rowOff>104990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107747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55949</xdr:rowOff>
    </xdr:from>
    <xdr:to>
      <xdr:col>41</xdr:col>
      <xdr:colOff>101600</xdr:colOff>
      <xdr:row>64</xdr:row>
      <xdr:rowOff>157549</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10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104990</xdr:rowOff>
    </xdr:from>
    <xdr:to>
      <xdr:col>45</xdr:col>
      <xdr:colOff>177800</xdr:colOff>
      <xdr:row>64</xdr:row>
      <xdr:rowOff>106749</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1077790"/>
          <a:ext cx="8890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56273</xdr:rowOff>
    </xdr:from>
    <xdr:to>
      <xdr:col>36</xdr:col>
      <xdr:colOff>165100</xdr:colOff>
      <xdr:row>64</xdr:row>
      <xdr:rowOff>157873</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102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106749</xdr:rowOff>
    </xdr:from>
    <xdr:to>
      <xdr:col>41</xdr:col>
      <xdr:colOff>50800</xdr:colOff>
      <xdr:row>64</xdr:row>
      <xdr:rowOff>107073</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1079549"/>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146597</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59411" y="111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146917</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83111" y="1111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148676</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94111" y="111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149000</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705111" y="1112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3629</xdr:rowOff>
    </xdr:from>
    <xdr:to>
      <xdr:col>24</xdr:col>
      <xdr:colOff>114300</xdr:colOff>
      <xdr:row>82</xdr:row>
      <xdr:rowOff>105229</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26506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391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139156</xdr:rowOff>
    </xdr:from>
    <xdr:to>
      <xdr:col>20</xdr:col>
      <xdr:colOff>38100</xdr:colOff>
      <xdr:row>82</xdr:row>
      <xdr:rowOff>69306</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18506</xdr:rowOff>
    </xdr:from>
    <xdr:to>
      <xdr:col>24</xdr:col>
      <xdr:colOff>63500</xdr:colOff>
      <xdr:row>82</xdr:row>
      <xdr:rowOff>54429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07740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103232</xdr:rowOff>
    </xdr:from>
    <xdr:to>
      <xdr:col>15</xdr:col>
      <xdr:colOff>101600</xdr:colOff>
      <xdr:row>82</xdr:row>
      <xdr:rowOff>33382</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154032</xdr:rowOff>
    </xdr:from>
    <xdr:to>
      <xdr:col>19</xdr:col>
      <xdr:colOff>177800</xdr:colOff>
      <xdr:row>82</xdr:row>
      <xdr:rowOff>18506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0414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67311</xdr:rowOff>
    </xdr:from>
    <xdr:to>
      <xdr:col>10</xdr:col>
      <xdr:colOff>165100</xdr:colOff>
      <xdr:row>81</xdr:row>
      <xdr:rowOff>168911</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118111</xdr:rowOff>
    </xdr:from>
    <xdr:to>
      <xdr:col>15</xdr:col>
      <xdr:colOff>50800</xdr:colOff>
      <xdr:row>81</xdr:row>
      <xdr:rowOff>154032</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0055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39551</xdr:rowOff>
    </xdr:from>
    <xdr:to>
      <xdr:col>6</xdr:col>
      <xdr:colOff>38100</xdr:colOff>
      <xdr:row>81</xdr:row>
      <xdr:rowOff>141151</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90351</xdr:rowOff>
    </xdr:from>
    <xdr:to>
      <xdr:col>10</xdr:col>
      <xdr:colOff>114300</xdr:colOff>
      <xdr:row>81</xdr:row>
      <xdr:rowOff>118111</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39778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169834</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32675</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85833</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49909</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13988</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157678</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132478</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19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150892</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2539</xdr:rowOff>
    </xdr:from>
    <xdr:to>
      <xdr:col>50</xdr:col>
      <xdr:colOff>165100</xdr:colOff>
      <xdr:row>85</xdr:row>
      <xdr:rowOff>104139</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51815</xdr:rowOff>
    </xdr:from>
    <xdr:to>
      <xdr:col>55</xdr:col>
      <xdr:colOff>0</xdr:colOff>
      <xdr:row>85</xdr:row>
      <xdr:rowOff>53339</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62506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5207</xdr:rowOff>
    </xdr:from>
    <xdr:to>
      <xdr:col>46</xdr:col>
      <xdr:colOff>38100</xdr:colOff>
      <xdr:row>85</xdr:row>
      <xdr:rowOff>106807</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5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53339</xdr:rowOff>
    </xdr:from>
    <xdr:to>
      <xdr:col>50</xdr:col>
      <xdr:colOff>114300</xdr:colOff>
      <xdr:row>85</xdr:row>
      <xdr:rowOff>56007</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62658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6731</xdr:rowOff>
    </xdr:from>
    <xdr:to>
      <xdr:col>41</xdr:col>
      <xdr:colOff>101600</xdr:colOff>
      <xdr:row>85</xdr:row>
      <xdr:rowOff>108331</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5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56007</xdr:rowOff>
    </xdr:from>
    <xdr:to>
      <xdr:col>45</xdr:col>
      <xdr:colOff>177800</xdr:colOff>
      <xdr:row>85</xdr:row>
      <xdr:rowOff>57531</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6292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5207</xdr:rowOff>
    </xdr:from>
    <xdr:to>
      <xdr:col>36</xdr:col>
      <xdr:colOff>165100</xdr:colOff>
      <xdr:row>85</xdr:row>
      <xdr:rowOff>106807</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5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56007</xdr:rowOff>
    </xdr:from>
    <xdr:to>
      <xdr:col>41</xdr:col>
      <xdr:colOff>50800</xdr:colOff>
      <xdr:row>85</xdr:row>
      <xdr:rowOff>57531</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6972300" y="146292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87520</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1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31132</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53612</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95266</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97934</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6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99458</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67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97934</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6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E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E00-0000A4010000}"/>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E00-0000A6010000}"/>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E00-0000A801000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17780</xdr:rowOff>
    </xdr:from>
    <xdr:to>
      <xdr:col>85</xdr:col>
      <xdr:colOff>177800</xdr:colOff>
      <xdr:row>39</xdr:row>
      <xdr:rowOff>119380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6268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167657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E00-0000B4010000}"/>
            </a:ext>
          </a:extLst>
        </xdr:cNvPr>
        <xdr:cNvSpPr txBox="1"/>
      </xdr:nvSpPr>
      <xdr:spPr>
        <a:xfrm>
          <a:off x="16357600"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xdr:rowOff>
    </xdr:from>
    <xdr:to>
      <xdr:col>85</xdr:col>
      <xdr:colOff>127000</xdr:colOff>
      <xdr:row>39</xdr:row>
      <xdr:rowOff>68580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5481300" y="66903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122555</xdr:rowOff>
    </xdr:from>
    <xdr:to>
      <xdr:col>76</xdr:col>
      <xdr:colOff>165100</xdr:colOff>
      <xdr:row>39</xdr:row>
      <xdr:rowOff>52705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4541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xdr:rowOff>
    </xdr:from>
    <xdr:to>
      <xdr:col>81</xdr:col>
      <xdr:colOff>50800</xdr:colOff>
      <xdr:row>39</xdr:row>
      <xdr:rowOff>3810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4592300" y="66884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101600</xdr:rowOff>
    </xdr:from>
    <xdr:to>
      <xdr:col>72</xdr:col>
      <xdr:colOff>38100</xdr:colOff>
      <xdr:row>39</xdr:row>
      <xdr:rowOff>31750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3652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152400</xdr:rowOff>
    </xdr:from>
    <xdr:to>
      <xdr:col>76</xdr:col>
      <xdr:colOff>114300</xdr:colOff>
      <xdr:row>39</xdr:row>
      <xdr:rowOff>1905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3703300" y="66675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78740</xdr:rowOff>
    </xdr:from>
    <xdr:to>
      <xdr:col>67</xdr:col>
      <xdr:colOff>101600</xdr:colOff>
      <xdr:row>39</xdr:row>
      <xdr:rowOff>8890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2763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129540</xdr:rowOff>
    </xdr:from>
    <xdr:to>
      <xdr:col>71</xdr:col>
      <xdr:colOff>177800</xdr:colOff>
      <xdr:row>38</xdr:row>
      <xdr:rowOff>152400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814300" y="6644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67327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5266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43832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4389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22877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500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611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135890</xdr:rowOff>
    </xdr:from>
    <xdr:to>
      <xdr:col>116</xdr:col>
      <xdr:colOff>114300</xdr:colOff>
      <xdr:row>33</xdr:row>
      <xdr:rowOff>66040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58437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143510</xdr:rowOff>
    </xdr:from>
    <xdr:to>
      <xdr:col>112</xdr:col>
      <xdr:colOff>38100</xdr:colOff>
      <xdr:row>33</xdr:row>
      <xdr:rowOff>73660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56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15240</xdr:rowOff>
    </xdr:from>
    <xdr:to>
      <xdr:col>116</xdr:col>
      <xdr:colOff>63500</xdr:colOff>
      <xdr:row>33</xdr:row>
      <xdr:rowOff>22860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56730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162560</xdr:rowOff>
    </xdr:from>
    <xdr:to>
      <xdr:col>107</xdr:col>
      <xdr:colOff>101600</xdr:colOff>
      <xdr:row>33</xdr:row>
      <xdr:rowOff>92710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22860</xdr:rowOff>
    </xdr:from>
    <xdr:to>
      <xdr:col>111</xdr:col>
      <xdr:colOff>177800</xdr:colOff>
      <xdr:row>33</xdr:row>
      <xdr:rowOff>41910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56807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2540</xdr:rowOff>
    </xdr:from>
    <xdr:to>
      <xdr:col>102</xdr:col>
      <xdr:colOff>165100</xdr:colOff>
      <xdr:row>33</xdr:row>
      <xdr:rowOff>104140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41910</xdr:rowOff>
    </xdr:from>
    <xdr:to>
      <xdr:col>107</xdr:col>
      <xdr:colOff>50800</xdr:colOff>
      <xdr:row>33</xdr:row>
      <xdr:rowOff>53340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5699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17780</xdr:rowOff>
    </xdr:from>
    <xdr:to>
      <xdr:col>98</xdr:col>
      <xdr:colOff>38100</xdr:colOff>
      <xdr:row>33</xdr:row>
      <xdr:rowOff>119380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53340</xdr:rowOff>
    </xdr:from>
    <xdr:to>
      <xdr:col>102</xdr:col>
      <xdr:colOff>114300</xdr:colOff>
      <xdr:row>33</xdr:row>
      <xdr:rowOff>68580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57111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45737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11447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167657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90187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54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109237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120667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54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135907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54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137795</xdr:rowOff>
    </xdr:from>
    <xdr:to>
      <xdr:col>85</xdr:col>
      <xdr:colOff>177800</xdr:colOff>
      <xdr:row>61</xdr:row>
      <xdr:rowOff>67945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116222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116840</xdr:rowOff>
    </xdr:from>
    <xdr:to>
      <xdr:col>81</xdr:col>
      <xdr:colOff>101600</xdr:colOff>
      <xdr:row>61</xdr:row>
      <xdr:rowOff>46990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167640</xdr:rowOff>
    </xdr:from>
    <xdr:to>
      <xdr:col>85</xdr:col>
      <xdr:colOff>127000</xdr:colOff>
      <xdr:row>61</xdr:row>
      <xdr:rowOff>17145</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5481300" y="104546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154305</xdr:rowOff>
    </xdr:from>
    <xdr:to>
      <xdr:col>81</xdr:col>
      <xdr:colOff>50800</xdr:colOff>
      <xdr:row>60</xdr:row>
      <xdr:rowOff>167640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4592300" y="104413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65405</xdr:rowOff>
    </xdr:from>
    <xdr:to>
      <xdr:col>72</xdr:col>
      <xdr:colOff>38100</xdr:colOff>
      <xdr:row>60</xdr:row>
      <xdr:rowOff>167005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116205</xdr:rowOff>
    </xdr:from>
    <xdr:to>
      <xdr:col>76</xdr:col>
      <xdr:colOff>114300</xdr:colOff>
      <xdr:row>60</xdr:row>
      <xdr:rowOff>154305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3703300" y="1040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53975</xdr:rowOff>
    </xdr:from>
    <xdr:to>
      <xdr:col>67</xdr:col>
      <xdr:colOff>101600</xdr:colOff>
      <xdr:row>60</xdr:row>
      <xdr:rowOff>155575</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104775</xdr:rowOff>
    </xdr:from>
    <xdr:to>
      <xdr:col>71</xdr:col>
      <xdr:colOff>177800</xdr:colOff>
      <xdr:row>60</xdr:row>
      <xdr:rowOff>116205</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103917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38117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158132</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146702</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E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E00-00004F020000}"/>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E00-000051020000}"/>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13123</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E00-000053020000}"/>
            </a:ext>
          </a:extLst>
        </xdr:cNvPr>
        <xdr:cNvSpPr txBox="1"/>
      </xdr:nvSpPr>
      <xdr:spPr>
        <a:xfrm>
          <a:off x="22199600" y="10471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102362</xdr:rowOff>
    </xdr:from>
    <xdr:to>
      <xdr:col>116</xdr:col>
      <xdr:colOff>114300</xdr:colOff>
      <xdr:row>60</xdr:row>
      <xdr:rowOff>32512</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21107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125239</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E00-00005F020000}"/>
            </a:ext>
          </a:extLst>
        </xdr:cNvPr>
        <xdr:cNvSpPr txBox="1"/>
      </xdr:nvSpPr>
      <xdr:spPr>
        <a:xfrm>
          <a:off x="22199600" y="1006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109220</xdr:rowOff>
    </xdr:from>
    <xdr:to>
      <xdr:col>112</xdr:col>
      <xdr:colOff>38100</xdr:colOff>
      <xdr:row>60</xdr:row>
      <xdr:rowOff>39370</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1272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153162</xdr:rowOff>
    </xdr:from>
    <xdr:to>
      <xdr:col>116</xdr:col>
      <xdr:colOff>63500</xdr:colOff>
      <xdr:row>59</xdr:row>
      <xdr:rowOff>160020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1323300" y="1026871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123851</xdr:rowOff>
    </xdr:from>
    <xdr:to>
      <xdr:col>107</xdr:col>
      <xdr:colOff>101600</xdr:colOff>
      <xdr:row>60</xdr:row>
      <xdr:rowOff>54001</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0383500" y="102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160020</xdr:rowOff>
    </xdr:from>
    <xdr:to>
      <xdr:col>111</xdr:col>
      <xdr:colOff>177800</xdr:colOff>
      <xdr:row>60</xdr:row>
      <xdr:rowOff>3201</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0434300" y="10275570"/>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130251</xdr:rowOff>
    </xdr:from>
    <xdr:to>
      <xdr:col>102</xdr:col>
      <xdr:colOff>165100</xdr:colOff>
      <xdr:row>60</xdr:row>
      <xdr:rowOff>60401</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9494500" y="102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3201</xdr:rowOff>
    </xdr:from>
    <xdr:to>
      <xdr:col>107</xdr:col>
      <xdr:colOff>50800</xdr:colOff>
      <xdr:row>60</xdr:row>
      <xdr:rowOff>9601</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9545300" y="1029020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146253</xdr:rowOff>
    </xdr:from>
    <xdr:to>
      <xdr:col>98</xdr:col>
      <xdr:colOff>38100</xdr:colOff>
      <xdr:row>60</xdr:row>
      <xdr:rowOff>76403</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8605500" y="102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9601</xdr:rowOff>
    </xdr:from>
    <xdr:to>
      <xdr:col>102</xdr:col>
      <xdr:colOff>114300</xdr:colOff>
      <xdr:row>60</xdr:row>
      <xdr:rowOff>25603</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8656300" y="1029660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126052</xdr:rowOff>
    </xdr:from>
    <xdr:ext cx="469744" cy="259045"/>
    <xdr:sp macro="" textlink="">
      <xdr:nvSpPr>
        <xdr:cNvPr id="616" name="n_1aveValue【学校施設】&#10;一人当たり面積">
          <a:extLst>
            <a:ext uri="{FF2B5EF4-FFF2-40B4-BE49-F238E27FC236}">
              <a16:creationId xmlns:a16="http://schemas.microsoft.com/office/drawing/2014/main" id="{00000000-0008-0000-0E00-000068020000}"/>
            </a:ext>
          </a:extLst>
        </xdr:cNvPr>
        <xdr:cNvSpPr txBox="1"/>
      </xdr:nvSpPr>
      <xdr:spPr>
        <a:xfrm>
          <a:off x="21075727" y="105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122852</xdr:rowOff>
    </xdr:from>
    <xdr:ext cx="469744" cy="259045"/>
    <xdr:sp macro="" textlink="">
      <xdr:nvSpPr>
        <xdr:cNvPr id="617" name="n_2aveValue【学校施設】&#10;一人当たり面積">
          <a:extLst>
            <a:ext uri="{FF2B5EF4-FFF2-40B4-BE49-F238E27FC236}">
              <a16:creationId xmlns:a16="http://schemas.microsoft.com/office/drawing/2014/main" id="{00000000-0008-0000-0E00-000069020000}"/>
            </a:ext>
          </a:extLst>
        </xdr:cNvPr>
        <xdr:cNvSpPr txBox="1"/>
      </xdr:nvSpPr>
      <xdr:spPr>
        <a:xfrm>
          <a:off x="20199427" y="105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120108</xdr:rowOff>
    </xdr:from>
    <xdr:ext cx="469744" cy="259045"/>
    <xdr:sp macro="" textlink="">
      <xdr:nvSpPr>
        <xdr:cNvPr id="618" name="n_3aveValue【学校施設】&#10;一人当たり面積">
          <a:extLst>
            <a:ext uri="{FF2B5EF4-FFF2-40B4-BE49-F238E27FC236}">
              <a16:creationId xmlns:a16="http://schemas.microsoft.com/office/drawing/2014/main" id="{00000000-0008-0000-0E00-00006A020000}"/>
            </a:ext>
          </a:extLst>
        </xdr:cNvPr>
        <xdr:cNvSpPr txBox="1"/>
      </xdr:nvSpPr>
      <xdr:spPr>
        <a:xfrm>
          <a:off x="19310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140225</xdr:rowOff>
    </xdr:from>
    <xdr:ext cx="469744" cy="259045"/>
    <xdr:sp macro="" textlink="">
      <xdr:nvSpPr>
        <xdr:cNvPr id="619" name="n_4aveValue【学校施設】&#10;一人当たり面積">
          <a:extLst>
            <a:ext uri="{FF2B5EF4-FFF2-40B4-BE49-F238E27FC236}">
              <a16:creationId xmlns:a16="http://schemas.microsoft.com/office/drawing/2014/main" id="{00000000-0008-0000-0E00-00006B020000}"/>
            </a:ext>
          </a:extLst>
        </xdr:cNvPr>
        <xdr:cNvSpPr txBox="1"/>
      </xdr:nvSpPr>
      <xdr:spPr>
        <a:xfrm>
          <a:off x="1842142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55897</xdr:rowOff>
    </xdr:from>
    <xdr:ext cx="469744" cy="259045"/>
    <xdr:sp macro="" textlink="">
      <xdr:nvSpPr>
        <xdr:cNvPr id="620" name="n_1mainValue【学校施設】&#10;一人当たり面積">
          <a:extLst>
            <a:ext uri="{FF2B5EF4-FFF2-40B4-BE49-F238E27FC236}">
              <a16:creationId xmlns:a16="http://schemas.microsoft.com/office/drawing/2014/main" id="{00000000-0008-0000-0E00-00006C020000}"/>
            </a:ext>
          </a:extLst>
        </xdr:cNvPr>
        <xdr:cNvSpPr txBox="1"/>
      </xdr:nvSpPr>
      <xdr:spPr>
        <a:xfrm>
          <a:off x="21075727"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70528</xdr:rowOff>
    </xdr:from>
    <xdr:ext cx="469744" cy="259045"/>
    <xdr:sp macro="" textlink="">
      <xdr:nvSpPr>
        <xdr:cNvPr id="621" name="n_2mainValue【学校施設】&#10;一人当たり面積">
          <a:extLst>
            <a:ext uri="{FF2B5EF4-FFF2-40B4-BE49-F238E27FC236}">
              <a16:creationId xmlns:a16="http://schemas.microsoft.com/office/drawing/2014/main" id="{00000000-0008-0000-0E00-00006D020000}"/>
            </a:ext>
          </a:extLst>
        </xdr:cNvPr>
        <xdr:cNvSpPr txBox="1"/>
      </xdr:nvSpPr>
      <xdr:spPr>
        <a:xfrm>
          <a:off x="20199427" y="1001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76928</xdr:rowOff>
    </xdr:from>
    <xdr:ext cx="469744" cy="259045"/>
    <xdr:sp macro="" textlink="">
      <xdr:nvSpPr>
        <xdr:cNvPr id="622" name="n_3mainValue【学校施設】&#10;一人当たり面積">
          <a:extLst>
            <a:ext uri="{FF2B5EF4-FFF2-40B4-BE49-F238E27FC236}">
              <a16:creationId xmlns:a16="http://schemas.microsoft.com/office/drawing/2014/main" id="{00000000-0008-0000-0E00-00006E020000}"/>
            </a:ext>
          </a:extLst>
        </xdr:cNvPr>
        <xdr:cNvSpPr txBox="1"/>
      </xdr:nvSpPr>
      <xdr:spPr>
        <a:xfrm>
          <a:off x="19310427" y="1002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92930</xdr:rowOff>
    </xdr:from>
    <xdr:ext cx="469744" cy="259045"/>
    <xdr:sp macro="" textlink="">
      <xdr:nvSpPr>
        <xdr:cNvPr id="623" name="n_4mainValue【学校施設】&#10;一人当たり面積">
          <a:extLst>
            <a:ext uri="{FF2B5EF4-FFF2-40B4-BE49-F238E27FC236}">
              <a16:creationId xmlns:a16="http://schemas.microsoft.com/office/drawing/2014/main" id="{00000000-0008-0000-0E00-00006F020000}"/>
            </a:ext>
          </a:extLst>
        </xdr:cNvPr>
        <xdr:cNvSpPr txBox="1"/>
      </xdr:nvSpPr>
      <xdr:spPr>
        <a:xfrm>
          <a:off x="18421427" y="1003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00000000-0008-0000-0E00-00009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3" name="【公民館】&#10;有形固定資産減価償却率最小値テキスト">
          <a:extLst>
            <a:ext uri="{FF2B5EF4-FFF2-40B4-BE49-F238E27FC236}">
              <a16:creationId xmlns:a16="http://schemas.microsoft.com/office/drawing/2014/main" id="{00000000-0008-0000-0E00-000097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65" name="【公民館】&#10;有形固定資産減価償却率最大値テキスト">
          <a:extLst>
            <a:ext uri="{FF2B5EF4-FFF2-40B4-BE49-F238E27FC236}">
              <a16:creationId xmlns:a16="http://schemas.microsoft.com/office/drawing/2014/main" id="{00000000-0008-0000-0E00-000099020000}"/>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667" name="【公民館】&#10;有形固定資産減価償却率平均値テキスト">
          <a:extLst>
            <a:ext uri="{FF2B5EF4-FFF2-40B4-BE49-F238E27FC236}">
              <a16:creationId xmlns:a16="http://schemas.microsoft.com/office/drawing/2014/main" id="{00000000-0008-0000-0E00-00009B020000}"/>
            </a:ext>
          </a:extLst>
        </xdr:cNvPr>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167132</xdr:rowOff>
    </xdr:from>
    <xdr:to>
      <xdr:col>85</xdr:col>
      <xdr:colOff>177800</xdr:colOff>
      <xdr:row>102</xdr:row>
      <xdr:rowOff>97282</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6268700" y="1748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18559</xdr:rowOff>
    </xdr:from>
    <xdr:ext cx="405111" cy="259045"/>
    <xdr:sp macro="" textlink="">
      <xdr:nvSpPr>
        <xdr:cNvPr id="679" name="【公民館】&#10;有形固定資産減価償却率該当値テキスト">
          <a:extLst>
            <a:ext uri="{FF2B5EF4-FFF2-40B4-BE49-F238E27FC236}">
              <a16:creationId xmlns:a16="http://schemas.microsoft.com/office/drawing/2014/main" id="{00000000-0008-0000-0E00-0000A7020000}"/>
            </a:ext>
          </a:extLst>
        </xdr:cNvPr>
        <xdr:cNvSpPr txBox="1"/>
      </xdr:nvSpPr>
      <xdr:spPr>
        <a:xfrm>
          <a:off x="16357600" y="1733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125985</xdr:rowOff>
    </xdr:from>
    <xdr:to>
      <xdr:col>81</xdr:col>
      <xdr:colOff>101600</xdr:colOff>
      <xdr:row>102</xdr:row>
      <xdr:rowOff>56135</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5430500" y="174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5335</xdr:rowOff>
    </xdr:from>
    <xdr:to>
      <xdr:col>85</xdr:col>
      <xdr:colOff>127000</xdr:colOff>
      <xdr:row>102</xdr:row>
      <xdr:rowOff>46482</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5481300" y="1749323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66548</xdr:rowOff>
    </xdr:from>
    <xdr:to>
      <xdr:col>76</xdr:col>
      <xdr:colOff>165100</xdr:colOff>
      <xdr:row>101</xdr:row>
      <xdr:rowOff>168148</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4541500" y="1738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117348</xdr:rowOff>
    </xdr:from>
    <xdr:to>
      <xdr:col>81</xdr:col>
      <xdr:colOff>50800</xdr:colOff>
      <xdr:row>102</xdr:row>
      <xdr:rowOff>5335</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4592300" y="1743379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157987</xdr:rowOff>
    </xdr:from>
    <xdr:to>
      <xdr:col>72</xdr:col>
      <xdr:colOff>38100</xdr:colOff>
      <xdr:row>105</xdr:row>
      <xdr:rowOff>88137</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3652500" y="179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117348</xdr:rowOff>
    </xdr:from>
    <xdr:to>
      <xdr:col>76</xdr:col>
      <xdr:colOff>114300</xdr:colOff>
      <xdr:row>105</xdr:row>
      <xdr:rowOff>37337</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flipV="1">
          <a:off x="13703300" y="17433798"/>
          <a:ext cx="889000" cy="60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20828</xdr:rowOff>
    </xdr:from>
    <xdr:to>
      <xdr:col>67</xdr:col>
      <xdr:colOff>101600</xdr:colOff>
      <xdr:row>106</xdr:row>
      <xdr:rowOff>122428</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2763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37337</xdr:rowOff>
    </xdr:from>
    <xdr:to>
      <xdr:col>71</xdr:col>
      <xdr:colOff>177800</xdr:colOff>
      <xdr:row>106</xdr:row>
      <xdr:rowOff>71628</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12814300" y="18039587"/>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38116</xdr:rowOff>
    </xdr:from>
    <xdr:ext cx="405111" cy="259045"/>
    <xdr:sp macro="" textlink="">
      <xdr:nvSpPr>
        <xdr:cNvPr id="688" name="n_1aveValue【公民館】&#10;有形固定資産減価償却率">
          <a:extLst>
            <a:ext uri="{FF2B5EF4-FFF2-40B4-BE49-F238E27FC236}">
              <a16:creationId xmlns:a16="http://schemas.microsoft.com/office/drawing/2014/main" id="{00000000-0008-0000-0E00-0000B0020000}"/>
            </a:ext>
          </a:extLst>
        </xdr:cNvPr>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161562</xdr:rowOff>
    </xdr:from>
    <xdr:ext cx="405111" cy="259045"/>
    <xdr:sp macro="" textlink="">
      <xdr:nvSpPr>
        <xdr:cNvPr id="689" name="n_2aveValue【公民館】&#10;有形固定資産減価償却率">
          <a:extLst>
            <a:ext uri="{FF2B5EF4-FFF2-40B4-BE49-F238E27FC236}">
              <a16:creationId xmlns:a16="http://schemas.microsoft.com/office/drawing/2014/main" id="{00000000-0008-0000-0E00-0000B1020000}"/>
            </a:ext>
          </a:extLst>
        </xdr:cNvPr>
        <xdr:cNvSpPr txBox="1"/>
      </xdr:nvSpPr>
      <xdr:spPr>
        <a:xfrm>
          <a:off x="14389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690" name="n_3aveValue【公民館】&#10;有形固定資産減価償却率">
          <a:extLst>
            <a:ext uri="{FF2B5EF4-FFF2-40B4-BE49-F238E27FC236}">
              <a16:creationId xmlns:a16="http://schemas.microsoft.com/office/drawing/2014/main" id="{00000000-0008-0000-0E00-0000B2020000}"/>
            </a:ext>
          </a:extLst>
        </xdr:cNvPr>
        <xdr:cNvSpPr txBox="1"/>
      </xdr:nvSpPr>
      <xdr:spPr>
        <a:xfrm>
          <a:off x="13500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136669</xdr:rowOff>
    </xdr:from>
    <xdr:ext cx="405111" cy="259045"/>
    <xdr:sp macro="" textlink="">
      <xdr:nvSpPr>
        <xdr:cNvPr id="691" name="n_4aveValue【公民館】&#10;有形固定資産減価償却率">
          <a:extLst>
            <a:ext uri="{FF2B5EF4-FFF2-40B4-BE49-F238E27FC236}">
              <a16:creationId xmlns:a16="http://schemas.microsoft.com/office/drawing/2014/main" id="{00000000-0008-0000-0E00-0000B3020000}"/>
            </a:ext>
          </a:extLst>
        </xdr:cNvPr>
        <xdr:cNvSpPr txBox="1"/>
      </xdr:nvSpPr>
      <xdr:spPr>
        <a:xfrm>
          <a:off x="126117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72662</xdr:rowOff>
    </xdr:from>
    <xdr:ext cx="405111" cy="259045"/>
    <xdr:sp macro="" textlink="">
      <xdr:nvSpPr>
        <xdr:cNvPr id="692" name="n_1mainValue【公民館】&#10;有形固定資産減価償却率">
          <a:extLst>
            <a:ext uri="{FF2B5EF4-FFF2-40B4-BE49-F238E27FC236}">
              <a16:creationId xmlns:a16="http://schemas.microsoft.com/office/drawing/2014/main" id="{00000000-0008-0000-0E00-0000B4020000}"/>
            </a:ext>
          </a:extLst>
        </xdr:cNvPr>
        <xdr:cNvSpPr txBox="1"/>
      </xdr:nvSpPr>
      <xdr:spPr>
        <a:xfrm>
          <a:off x="15266044" y="1721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13225</xdr:rowOff>
    </xdr:from>
    <xdr:ext cx="405111" cy="259045"/>
    <xdr:sp macro="" textlink="">
      <xdr:nvSpPr>
        <xdr:cNvPr id="693" name="n_2mainValue【公民館】&#10;有形固定資産減価償却率">
          <a:extLst>
            <a:ext uri="{FF2B5EF4-FFF2-40B4-BE49-F238E27FC236}">
              <a16:creationId xmlns:a16="http://schemas.microsoft.com/office/drawing/2014/main" id="{00000000-0008-0000-0E00-0000B5020000}"/>
            </a:ext>
          </a:extLst>
        </xdr:cNvPr>
        <xdr:cNvSpPr txBox="1"/>
      </xdr:nvSpPr>
      <xdr:spPr>
        <a:xfrm>
          <a:off x="14389744" y="1715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79264</xdr:rowOff>
    </xdr:from>
    <xdr:ext cx="405111" cy="259045"/>
    <xdr:sp macro="" textlink="">
      <xdr:nvSpPr>
        <xdr:cNvPr id="694" name="n_3mainValue【公民館】&#10;有形固定資産減価償却率">
          <a:extLst>
            <a:ext uri="{FF2B5EF4-FFF2-40B4-BE49-F238E27FC236}">
              <a16:creationId xmlns:a16="http://schemas.microsoft.com/office/drawing/2014/main" id="{00000000-0008-0000-0E00-0000B6020000}"/>
            </a:ext>
          </a:extLst>
        </xdr:cNvPr>
        <xdr:cNvSpPr txBox="1"/>
      </xdr:nvSpPr>
      <xdr:spPr>
        <a:xfrm>
          <a:off x="13500744" y="1808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113555</xdr:rowOff>
    </xdr:from>
    <xdr:ext cx="405111" cy="259045"/>
    <xdr:sp macro="" textlink="">
      <xdr:nvSpPr>
        <xdr:cNvPr id="695" name="n_4mainValue【公民館】&#10;有形固定資産減価償却率">
          <a:extLst>
            <a:ext uri="{FF2B5EF4-FFF2-40B4-BE49-F238E27FC236}">
              <a16:creationId xmlns:a16="http://schemas.microsoft.com/office/drawing/2014/main" id="{00000000-0008-0000-0E00-0000B7020000}"/>
            </a:ext>
          </a:extLst>
        </xdr:cNvPr>
        <xdr:cNvSpPr txBox="1"/>
      </xdr:nvSpPr>
      <xdr:spPr>
        <a:xfrm>
          <a:off x="12611744" y="1828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00000000-0008-0000-0E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2" name="【公民館】&#10;一人当たり面積最小値テキスト">
          <a:extLst>
            <a:ext uri="{FF2B5EF4-FFF2-40B4-BE49-F238E27FC236}">
              <a16:creationId xmlns:a16="http://schemas.microsoft.com/office/drawing/2014/main" id="{00000000-0008-0000-0E00-0000D2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724" name="【公民館】&#10;一人当たり面積最大値テキスト">
          <a:extLst>
            <a:ext uri="{FF2B5EF4-FFF2-40B4-BE49-F238E27FC236}">
              <a16:creationId xmlns:a16="http://schemas.microsoft.com/office/drawing/2014/main" id="{00000000-0008-0000-0E00-0000D4020000}"/>
            </a:ext>
          </a:extLst>
        </xdr:cNvPr>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726" name="【公民館】&#10;一人当たり面積平均値テキスト">
          <a:extLst>
            <a:ext uri="{FF2B5EF4-FFF2-40B4-BE49-F238E27FC236}">
              <a16:creationId xmlns:a16="http://schemas.microsoft.com/office/drawing/2014/main" id="{00000000-0008-0000-0E00-0000D6020000}"/>
            </a:ext>
          </a:extLst>
        </xdr:cNvPr>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129902</xdr:rowOff>
    </xdr:from>
    <xdr:to>
      <xdr:col>116</xdr:col>
      <xdr:colOff>114300</xdr:colOff>
      <xdr:row>108</xdr:row>
      <xdr:rowOff>60052</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221107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108329</xdr:rowOff>
    </xdr:from>
    <xdr:ext cx="469744" cy="259045"/>
    <xdr:sp macro="" textlink="">
      <xdr:nvSpPr>
        <xdr:cNvPr id="738" name="【公民館】&#10;一人当たり面積該当値テキスト">
          <a:extLst>
            <a:ext uri="{FF2B5EF4-FFF2-40B4-BE49-F238E27FC236}">
              <a16:creationId xmlns:a16="http://schemas.microsoft.com/office/drawing/2014/main" id="{00000000-0008-0000-0E00-0000E2020000}"/>
            </a:ext>
          </a:extLst>
        </xdr:cNvPr>
        <xdr:cNvSpPr txBox="1"/>
      </xdr:nvSpPr>
      <xdr:spPr>
        <a:xfrm>
          <a:off x="22199600"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131536</xdr:rowOff>
    </xdr:from>
    <xdr:to>
      <xdr:col>112</xdr:col>
      <xdr:colOff>38100</xdr:colOff>
      <xdr:row>108</xdr:row>
      <xdr:rowOff>61686</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21272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9252</xdr:rowOff>
    </xdr:from>
    <xdr:to>
      <xdr:col>116</xdr:col>
      <xdr:colOff>63500</xdr:colOff>
      <xdr:row>108</xdr:row>
      <xdr:rowOff>10886</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21323300" y="1852585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134801</xdr:rowOff>
    </xdr:from>
    <xdr:to>
      <xdr:col>107</xdr:col>
      <xdr:colOff>101600</xdr:colOff>
      <xdr:row>108</xdr:row>
      <xdr:rowOff>64951</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20383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10886</xdr:rowOff>
    </xdr:from>
    <xdr:to>
      <xdr:col>111</xdr:col>
      <xdr:colOff>177800</xdr:colOff>
      <xdr:row>108</xdr:row>
      <xdr:rowOff>14151</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flipV="1">
          <a:off x="20434300" y="1852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134801</xdr:rowOff>
    </xdr:from>
    <xdr:to>
      <xdr:col>102</xdr:col>
      <xdr:colOff>165100</xdr:colOff>
      <xdr:row>108</xdr:row>
      <xdr:rowOff>64951</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9494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xdr:rowOff>
    </xdr:from>
    <xdr:to>
      <xdr:col>107</xdr:col>
      <xdr:colOff>50800</xdr:colOff>
      <xdr:row>108</xdr:row>
      <xdr:rowOff>14151</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9545300" y="1853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157662</xdr:rowOff>
    </xdr:from>
    <xdr:to>
      <xdr:col>98</xdr:col>
      <xdr:colOff>38100</xdr:colOff>
      <xdr:row>107</xdr:row>
      <xdr:rowOff>87812</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8605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37012</xdr:rowOff>
    </xdr:from>
    <xdr:to>
      <xdr:col>102</xdr:col>
      <xdr:colOff>114300</xdr:colOff>
      <xdr:row>108</xdr:row>
      <xdr:rowOff>14151</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656300" y="18382162"/>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747" name="n_1aveValue【公民館】&#10;一人当たり面積">
          <a:extLst>
            <a:ext uri="{FF2B5EF4-FFF2-40B4-BE49-F238E27FC236}">
              <a16:creationId xmlns:a16="http://schemas.microsoft.com/office/drawing/2014/main" id="{00000000-0008-0000-0E00-0000EB020000}"/>
            </a:ext>
          </a:extLst>
        </xdr:cNvPr>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48" name="n_2aveValue【公民館】&#10;一人当たり面積">
          <a:extLst>
            <a:ext uri="{FF2B5EF4-FFF2-40B4-BE49-F238E27FC236}">
              <a16:creationId xmlns:a16="http://schemas.microsoft.com/office/drawing/2014/main" id="{00000000-0008-0000-0E00-0000EC020000}"/>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749" name="n_3aveValue【公民館】&#10;一人当たり面積">
          <a:extLst>
            <a:ext uri="{FF2B5EF4-FFF2-40B4-BE49-F238E27FC236}">
              <a16:creationId xmlns:a16="http://schemas.microsoft.com/office/drawing/2014/main" id="{00000000-0008-0000-0E00-0000ED020000}"/>
            </a:ext>
          </a:extLst>
        </xdr:cNvPr>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85470</xdr:rowOff>
    </xdr:from>
    <xdr:ext cx="469744" cy="259045"/>
    <xdr:sp macro="" textlink="">
      <xdr:nvSpPr>
        <xdr:cNvPr id="750" name="n_4aveValue【公民館】&#10;一人当たり面積">
          <a:extLst>
            <a:ext uri="{FF2B5EF4-FFF2-40B4-BE49-F238E27FC236}">
              <a16:creationId xmlns:a16="http://schemas.microsoft.com/office/drawing/2014/main" id="{00000000-0008-0000-0E00-0000EE020000}"/>
            </a:ext>
          </a:extLst>
        </xdr:cNvPr>
        <xdr:cNvSpPr txBox="1"/>
      </xdr:nvSpPr>
      <xdr:spPr>
        <a:xfrm>
          <a:off x="18421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52813</xdr:rowOff>
    </xdr:from>
    <xdr:ext cx="469744" cy="259045"/>
    <xdr:sp macro="" textlink="">
      <xdr:nvSpPr>
        <xdr:cNvPr id="751" name="n_1mainValue【公民館】&#10;一人当たり面積">
          <a:extLst>
            <a:ext uri="{FF2B5EF4-FFF2-40B4-BE49-F238E27FC236}">
              <a16:creationId xmlns:a16="http://schemas.microsoft.com/office/drawing/2014/main" id="{00000000-0008-0000-0E00-0000EF020000}"/>
            </a:ext>
          </a:extLst>
        </xdr:cNvPr>
        <xdr:cNvSpPr txBox="1"/>
      </xdr:nvSpPr>
      <xdr:spPr>
        <a:xfrm>
          <a:off x="210757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56078</xdr:rowOff>
    </xdr:from>
    <xdr:ext cx="469744" cy="259045"/>
    <xdr:sp macro="" textlink="">
      <xdr:nvSpPr>
        <xdr:cNvPr id="752" name="n_2mainValue【公民館】&#10;一人当たり面積">
          <a:extLst>
            <a:ext uri="{FF2B5EF4-FFF2-40B4-BE49-F238E27FC236}">
              <a16:creationId xmlns:a16="http://schemas.microsoft.com/office/drawing/2014/main" id="{00000000-0008-0000-0E00-0000F0020000}"/>
            </a:ext>
          </a:extLst>
        </xdr:cNvPr>
        <xdr:cNvSpPr txBox="1"/>
      </xdr:nvSpPr>
      <xdr:spPr>
        <a:xfrm>
          <a:off x="20199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56078</xdr:rowOff>
    </xdr:from>
    <xdr:ext cx="469744" cy="259045"/>
    <xdr:sp macro="" textlink="">
      <xdr:nvSpPr>
        <xdr:cNvPr id="753" name="n_3mainValue【公民館】&#10;一人当たり面積">
          <a:extLst>
            <a:ext uri="{FF2B5EF4-FFF2-40B4-BE49-F238E27FC236}">
              <a16:creationId xmlns:a16="http://schemas.microsoft.com/office/drawing/2014/main" id="{00000000-0008-0000-0E00-0000F1020000}"/>
            </a:ext>
          </a:extLst>
        </xdr:cNvPr>
        <xdr:cNvSpPr txBox="1"/>
      </xdr:nvSpPr>
      <xdr:spPr>
        <a:xfrm>
          <a:off x="19310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104339</xdr:rowOff>
    </xdr:from>
    <xdr:ext cx="469744" cy="259045"/>
    <xdr:sp macro="" textlink="">
      <xdr:nvSpPr>
        <xdr:cNvPr id="754" name="n_4mainValue【公民館】&#10;一人当たり面積">
          <a:extLst>
            <a:ext uri="{FF2B5EF4-FFF2-40B4-BE49-F238E27FC236}">
              <a16:creationId xmlns:a16="http://schemas.microsoft.com/office/drawing/2014/main" id="{00000000-0008-0000-0E00-0000F2020000}"/>
            </a:ext>
          </a:extLst>
        </xdr:cNvPr>
        <xdr:cNvSpPr txBox="1"/>
      </xdr:nvSpPr>
      <xdr:spPr>
        <a:xfrm>
          <a:off x="18421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類似団体と比較して減価償却率が低い施設は、道路、橋りょう・トンネル、公営住宅および公民館であった。道路においては県道新設に伴い町に移管された旧県道の評価額が高価であり、かつ平成</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年度取得と比較的新しい資産のため減価償却率が低く、その影響により道路の減価償却率を引き下げる結果となった。公営住宅においては平成</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年度策定の公営住宅長寿命化計画、橋りょうについては、平成</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年度策定の</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長寿命化修繕計画</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基づき保全に</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努めている。また、公民館においては、</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H30</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年度に耐震補強改修等により減価償却率を引き下げた。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一方で類似団体と比較して減価償却率が高い施設は、幼稚園・保育所、学校施設であった。幼稚園・保育所、学校施設については、建築後</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た施設が多数あり、いずれも施設保全計画を基に、計画的に改修工事を行い老朽化対策に取り組んでいるところである。ただし、幼稚園・保育所、学校施設とも一人当たりの面積が類似団体に比較して広く、令和</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年度の幼児園民営化も視野に入れ、公共施設等総合管理計画にもとづき再配置を検討していく。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18,329
18,063
94.43
11,808,346
11,315,282
299,694
6,263,184
8,986,416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103505</xdr:rowOff>
    </xdr:from>
    <xdr:to>
      <xdr:col>24</xdr:col>
      <xdr:colOff>114300</xdr:colOff>
      <xdr:row>37</xdr:row>
      <xdr:rowOff>33655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81932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25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65405</xdr:rowOff>
    </xdr:from>
    <xdr:to>
      <xdr:col>20</xdr:col>
      <xdr:colOff>38100</xdr:colOff>
      <xdr:row>36</xdr:row>
      <xdr:rowOff>167005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116205</xdr:rowOff>
    </xdr:from>
    <xdr:to>
      <xdr:col>24</xdr:col>
      <xdr:colOff>63500</xdr:colOff>
      <xdr:row>36</xdr:row>
      <xdr:rowOff>154305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2884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27305</xdr:rowOff>
    </xdr:from>
    <xdr:to>
      <xdr:col>15</xdr:col>
      <xdr:colOff>101600</xdr:colOff>
      <xdr:row>36</xdr:row>
      <xdr:rowOff>128905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78105</xdr:rowOff>
    </xdr:from>
    <xdr:to>
      <xdr:col>19</xdr:col>
      <xdr:colOff>177800</xdr:colOff>
      <xdr:row>36</xdr:row>
      <xdr:rowOff>116205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250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160655</xdr:rowOff>
    </xdr:from>
    <xdr:to>
      <xdr:col>10</xdr:col>
      <xdr:colOff>165100</xdr:colOff>
      <xdr:row>36</xdr:row>
      <xdr:rowOff>90805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40005</xdr:rowOff>
    </xdr:from>
    <xdr:to>
      <xdr:col>15</xdr:col>
      <xdr:colOff>50800</xdr:colOff>
      <xdr:row>36</xdr:row>
      <xdr:rowOff>78105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212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122555</xdr:rowOff>
    </xdr:from>
    <xdr:to>
      <xdr:col>6</xdr:col>
      <xdr:colOff>38100</xdr:colOff>
      <xdr:row>36</xdr:row>
      <xdr:rowOff>52705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1905</xdr:rowOff>
    </xdr:from>
    <xdr:to>
      <xdr:col>10</xdr:col>
      <xdr:colOff>114300</xdr:colOff>
      <xdr:row>36</xdr:row>
      <xdr:rowOff>40005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1741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59707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158132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120032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629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81932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625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43832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621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32258</xdr:rowOff>
    </xdr:from>
    <xdr:to>
      <xdr:col>55</xdr:col>
      <xdr:colOff>50800</xdr:colOff>
      <xdr:row>39</xdr:row>
      <xdr:rowOff>133858</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55135</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57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32258</xdr:rowOff>
    </xdr:from>
    <xdr:to>
      <xdr:col>50</xdr:col>
      <xdr:colOff>165100</xdr:colOff>
      <xdr:row>39</xdr:row>
      <xdr:rowOff>133858</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83058</xdr:rowOff>
    </xdr:from>
    <xdr:to>
      <xdr:col>55</xdr:col>
      <xdr:colOff>0</xdr:colOff>
      <xdr:row>39</xdr:row>
      <xdr:rowOff>83058</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676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83058</xdr:rowOff>
    </xdr:from>
    <xdr:to>
      <xdr:col>50</xdr:col>
      <xdr:colOff>114300</xdr:colOff>
      <xdr:row>39</xdr:row>
      <xdr:rowOff>87630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750300" y="676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41402</xdr:rowOff>
    </xdr:from>
    <xdr:to>
      <xdr:col>41</xdr:col>
      <xdr:colOff>101600</xdr:colOff>
      <xdr:row>39</xdr:row>
      <xdr:rowOff>143002</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87630</xdr:rowOff>
    </xdr:from>
    <xdr:to>
      <xdr:col>45</xdr:col>
      <xdr:colOff>177800</xdr:colOff>
      <xdr:row>39</xdr:row>
      <xdr:rowOff>92202</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61300" y="677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45974</xdr:rowOff>
    </xdr:from>
    <xdr:to>
      <xdr:col>36</xdr:col>
      <xdr:colOff>165100</xdr:colOff>
      <xdr:row>39</xdr:row>
      <xdr:rowOff>147574</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92202</xdr:rowOff>
    </xdr:from>
    <xdr:to>
      <xdr:col>41</xdr:col>
      <xdr:colOff>50800</xdr:colOff>
      <xdr:row>39</xdr:row>
      <xdr:rowOff>96774</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6972300" y="677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129557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143273</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166133</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150385</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154957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159529</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164101</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151328</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43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97807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125730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3784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xdr:rowOff>
    </xdr:from>
    <xdr:to>
      <xdr:col>15</xdr:col>
      <xdr:colOff>101600</xdr:colOff>
      <xdr:row>60</xdr:row>
      <xdr:rowOff>114481</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63681</xdr:rowOff>
    </xdr:from>
    <xdr:to>
      <xdr:col>19</xdr:col>
      <xdr:colOff>177800</xdr:colOff>
      <xdr:row>60</xdr:row>
      <xdr:rowOff>91440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3506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63681</xdr:rowOff>
    </xdr:from>
    <xdr:to>
      <xdr:col>15</xdr:col>
      <xdr:colOff>50800</xdr:colOff>
      <xdr:row>60</xdr:row>
      <xdr:rowOff>81643</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2019300" y="1035068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79828</xdr:rowOff>
    </xdr:from>
    <xdr:to>
      <xdr:col>6</xdr:col>
      <xdr:colOff>38100</xdr:colOff>
      <xdr:row>61</xdr:row>
      <xdr:rowOff>9978</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81643</xdr:rowOff>
    </xdr:from>
    <xdr:to>
      <xdr:col>10</xdr:col>
      <xdr:colOff>114300</xdr:colOff>
      <xdr:row>60</xdr:row>
      <xdr:rowOff>130628</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1130300" y="10368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158767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131008</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148970</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140443</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598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153307</xdr:rowOff>
    </xdr:from>
    <xdr:to>
      <xdr:col>55</xdr:col>
      <xdr:colOff>50800</xdr:colOff>
      <xdr:row>62</xdr:row>
      <xdr:rowOff>83457</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4734</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4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27577</xdr:rowOff>
    </xdr:from>
    <xdr:to>
      <xdr:col>50</xdr:col>
      <xdr:colOff>165100</xdr:colOff>
      <xdr:row>62</xdr:row>
      <xdr:rowOff>129177</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32657</xdr:rowOff>
    </xdr:from>
    <xdr:to>
      <xdr:col>55</xdr:col>
      <xdr:colOff>0</xdr:colOff>
      <xdr:row>62</xdr:row>
      <xdr:rowOff>78377</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66255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6894</xdr:rowOff>
    </xdr:from>
    <xdr:to>
      <xdr:col>46</xdr:col>
      <xdr:colOff>38100</xdr:colOff>
      <xdr:row>62</xdr:row>
      <xdr:rowOff>108494</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6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57694</xdr:rowOff>
    </xdr:from>
    <xdr:to>
      <xdr:col>50</xdr:col>
      <xdr:colOff>114300</xdr:colOff>
      <xdr:row>62</xdr:row>
      <xdr:rowOff>78377</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8750300" y="1068759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9072</xdr:rowOff>
    </xdr:from>
    <xdr:to>
      <xdr:col>41</xdr:col>
      <xdr:colOff>101600</xdr:colOff>
      <xdr:row>62</xdr:row>
      <xdr:rowOff>110672</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6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57694</xdr:rowOff>
    </xdr:from>
    <xdr:to>
      <xdr:col>45</xdr:col>
      <xdr:colOff>177800</xdr:colOff>
      <xdr:row>62</xdr:row>
      <xdr:rowOff>59872</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68759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13063</xdr:rowOff>
    </xdr:from>
    <xdr:to>
      <xdr:col>41</xdr:col>
      <xdr:colOff>50800</xdr:colOff>
      <xdr:row>62</xdr:row>
      <xdr:rowOff>59872</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972300" y="10642963"/>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120304</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121393</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120304</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125021</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4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101799</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73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95902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381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95266</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129539</xdr:rowOff>
    </xdr:from>
    <xdr:to>
      <xdr:col>24</xdr:col>
      <xdr:colOff>63500</xdr:colOff>
      <xdr:row>81</xdr:row>
      <xdr:rowOff>167639</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40169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42545</xdr:rowOff>
    </xdr:from>
    <xdr:to>
      <xdr:col>15</xdr:col>
      <xdr:colOff>101600</xdr:colOff>
      <xdr:row>81</xdr:row>
      <xdr:rowOff>144145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93345</xdr:rowOff>
    </xdr:from>
    <xdr:to>
      <xdr:col>19</xdr:col>
      <xdr:colOff>177800</xdr:colOff>
      <xdr:row>81</xdr:row>
      <xdr:rowOff>129539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39807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78105</xdr:rowOff>
    </xdr:from>
    <xdr:to>
      <xdr:col>15</xdr:col>
      <xdr:colOff>50800</xdr:colOff>
      <xdr:row>81</xdr:row>
      <xdr:rowOff>93345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39655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158750</xdr:rowOff>
    </xdr:from>
    <xdr:to>
      <xdr:col>6</xdr:col>
      <xdr:colOff>38100</xdr:colOff>
      <xdr:row>81</xdr:row>
      <xdr:rowOff>88900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38100</xdr:rowOff>
    </xdr:from>
    <xdr:to>
      <xdr:col>10</xdr:col>
      <xdr:colOff>114300</xdr:colOff>
      <xdr:row>81</xdr:row>
      <xdr:rowOff>78105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39255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32402</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160672</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80027</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147320</xdr:rowOff>
    </xdr:from>
    <xdr:to>
      <xdr:col>55</xdr:col>
      <xdr:colOff>50800</xdr:colOff>
      <xdr:row>79</xdr:row>
      <xdr:rowOff>77470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100347</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347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154178</xdr:rowOff>
    </xdr:from>
    <xdr:to>
      <xdr:col>50</xdr:col>
      <xdr:colOff>165100</xdr:colOff>
      <xdr:row>79</xdr:row>
      <xdr:rowOff>84328</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26670</xdr:rowOff>
    </xdr:from>
    <xdr:to>
      <xdr:col>55</xdr:col>
      <xdr:colOff>0</xdr:colOff>
      <xdr:row>79</xdr:row>
      <xdr:rowOff>33528</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639300" y="1357122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170180</xdr:rowOff>
    </xdr:from>
    <xdr:to>
      <xdr:col>46</xdr:col>
      <xdr:colOff>38100</xdr:colOff>
      <xdr:row>79</xdr:row>
      <xdr:rowOff>100330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33528</xdr:rowOff>
    </xdr:from>
    <xdr:to>
      <xdr:col>50</xdr:col>
      <xdr:colOff>114300</xdr:colOff>
      <xdr:row>79</xdr:row>
      <xdr:rowOff>49530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750300" y="1357807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126746</xdr:rowOff>
    </xdr:from>
    <xdr:to>
      <xdr:col>41</xdr:col>
      <xdr:colOff>101600</xdr:colOff>
      <xdr:row>79</xdr:row>
      <xdr:rowOff>56896</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6096</xdr:rowOff>
    </xdr:from>
    <xdr:to>
      <xdr:col>45</xdr:col>
      <xdr:colOff>177800</xdr:colOff>
      <xdr:row>79</xdr:row>
      <xdr:rowOff>49530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861300" y="135506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140463</xdr:rowOff>
    </xdr:from>
    <xdr:to>
      <xdr:col>36</xdr:col>
      <xdr:colOff>165100</xdr:colOff>
      <xdr:row>79</xdr:row>
      <xdr:rowOff>70613</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6096</xdr:rowOff>
    </xdr:from>
    <xdr:to>
      <xdr:col>41</xdr:col>
      <xdr:colOff>50800</xdr:colOff>
      <xdr:row>79</xdr:row>
      <xdr:rowOff>19813</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6972300" y="1355064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32021</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75455</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22877</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100855</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330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116857</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73423</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327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87140</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328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152779</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152763</xdr:rowOff>
    </xdr:from>
    <xdr:to>
      <xdr:col>24</xdr:col>
      <xdr:colOff>114300</xdr:colOff>
      <xdr:row>105</xdr:row>
      <xdr:rowOff>82913</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131190</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118473</xdr:rowOff>
    </xdr:from>
    <xdr:to>
      <xdr:col>20</xdr:col>
      <xdr:colOff>38100</xdr:colOff>
      <xdr:row>105</xdr:row>
      <xdr:rowOff>48623</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169273</xdr:rowOff>
    </xdr:from>
    <xdr:to>
      <xdr:col>24</xdr:col>
      <xdr:colOff>63500</xdr:colOff>
      <xdr:row>105</xdr:row>
      <xdr:rowOff>32113</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800007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77651</xdr:rowOff>
    </xdr:from>
    <xdr:to>
      <xdr:col>15</xdr:col>
      <xdr:colOff>101600</xdr:colOff>
      <xdr:row>105</xdr:row>
      <xdr:rowOff>7801</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128451</xdr:rowOff>
    </xdr:from>
    <xdr:to>
      <xdr:col>19</xdr:col>
      <xdr:colOff>177800</xdr:colOff>
      <xdr:row>104</xdr:row>
      <xdr:rowOff>169273</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79592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87630</xdr:rowOff>
    </xdr:from>
    <xdr:to>
      <xdr:col>15</xdr:col>
      <xdr:colOff>50800</xdr:colOff>
      <xdr:row>104</xdr:row>
      <xdr:rowOff>128451</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791843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167458</xdr:rowOff>
    </xdr:from>
    <xdr:to>
      <xdr:col>6</xdr:col>
      <xdr:colOff>38100</xdr:colOff>
      <xdr:row>104</xdr:row>
      <xdr:rowOff>97608</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46808</xdr:rowOff>
    </xdr:from>
    <xdr:to>
      <xdr:col>10</xdr:col>
      <xdr:colOff>114300</xdr:colOff>
      <xdr:row>104</xdr:row>
      <xdr:rowOff>87630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30300" y="1787760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61884</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170378</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147519</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39750</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24328</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154957</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114135</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F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F00-0000CA010000}"/>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F00-0000CC010000}"/>
            </a:ext>
          </a:extLst>
        </xdr:cNvPr>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F00-0000CE010000}"/>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59689</xdr:rowOff>
    </xdr:from>
    <xdr:to>
      <xdr:col>55</xdr:col>
      <xdr:colOff>50800</xdr:colOff>
      <xdr:row>106</xdr:row>
      <xdr:rowOff>161289</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0426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38116</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F00-0000DA010000}"/>
            </a:ext>
          </a:extLst>
        </xdr:cNvPr>
        <xdr:cNvSpPr txBox="1"/>
      </xdr:nvSpPr>
      <xdr:spPr>
        <a:xfrm>
          <a:off x="10515600"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61976</xdr:rowOff>
    </xdr:from>
    <xdr:to>
      <xdr:col>50</xdr:col>
      <xdr:colOff>165100</xdr:colOff>
      <xdr:row>106</xdr:row>
      <xdr:rowOff>163576</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9588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110489</xdr:rowOff>
    </xdr:from>
    <xdr:to>
      <xdr:col>55</xdr:col>
      <xdr:colOff>0</xdr:colOff>
      <xdr:row>106</xdr:row>
      <xdr:rowOff>112776</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9639300" y="1828418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64263</xdr:rowOff>
    </xdr:from>
    <xdr:to>
      <xdr:col>46</xdr:col>
      <xdr:colOff>38100</xdr:colOff>
      <xdr:row>106</xdr:row>
      <xdr:rowOff>165863</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8699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112776</xdr:rowOff>
    </xdr:from>
    <xdr:to>
      <xdr:col>50</xdr:col>
      <xdr:colOff>114300</xdr:colOff>
      <xdr:row>106</xdr:row>
      <xdr:rowOff>115063</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8750300" y="182864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66548</xdr:rowOff>
    </xdr:from>
    <xdr:to>
      <xdr:col>41</xdr:col>
      <xdr:colOff>101600</xdr:colOff>
      <xdr:row>106</xdr:row>
      <xdr:rowOff>168148</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7810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115063</xdr:rowOff>
    </xdr:from>
    <xdr:to>
      <xdr:col>45</xdr:col>
      <xdr:colOff>177800</xdr:colOff>
      <xdr:row>106</xdr:row>
      <xdr:rowOff>117348</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7861300" y="182887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71120</xdr:rowOff>
    </xdr:from>
    <xdr:to>
      <xdr:col>36</xdr:col>
      <xdr:colOff>165100</xdr:colOff>
      <xdr:row>107</xdr:row>
      <xdr:rowOff>1270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692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117348</xdr:rowOff>
    </xdr:from>
    <xdr:to>
      <xdr:col>41</xdr:col>
      <xdr:colOff>50800</xdr:colOff>
      <xdr:row>106</xdr:row>
      <xdr:rowOff>121920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6972300" y="1829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8653</xdr:rowOff>
    </xdr:from>
    <xdr:ext cx="469744" cy="259045"/>
    <xdr:sp macro="" textlink="">
      <xdr:nvSpPr>
        <xdr:cNvPr id="483" name="n_1aveValue【市民会館】&#10;一人当たり面積">
          <a:extLst>
            <a:ext uri="{FF2B5EF4-FFF2-40B4-BE49-F238E27FC236}">
              <a16:creationId xmlns:a16="http://schemas.microsoft.com/office/drawing/2014/main" id="{00000000-0008-0000-0F00-0000E3010000}"/>
            </a:ext>
          </a:extLst>
        </xdr:cNvPr>
        <xdr:cNvSpPr txBox="1"/>
      </xdr:nvSpPr>
      <xdr:spPr>
        <a:xfrm>
          <a:off x="93917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38371</xdr:rowOff>
    </xdr:from>
    <xdr:ext cx="469744" cy="259045"/>
    <xdr:sp macro="" textlink="">
      <xdr:nvSpPr>
        <xdr:cNvPr id="484" name="n_2aveValue【市民会館】&#10;一人当たり面積">
          <a:extLst>
            <a:ext uri="{FF2B5EF4-FFF2-40B4-BE49-F238E27FC236}">
              <a16:creationId xmlns:a16="http://schemas.microsoft.com/office/drawing/2014/main" id="{00000000-0008-0000-0F00-0000E4010000}"/>
            </a:ext>
          </a:extLst>
        </xdr:cNvPr>
        <xdr:cNvSpPr txBox="1"/>
      </xdr:nvSpPr>
      <xdr:spPr>
        <a:xfrm>
          <a:off x="8515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24655</xdr:rowOff>
    </xdr:from>
    <xdr:ext cx="469744" cy="259045"/>
    <xdr:sp macro="" textlink="">
      <xdr:nvSpPr>
        <xdr:cNvPr id="485" name="n_3aveValue【市民会館】&#10;一人当たり面積">
          <a:extLst>
            <a:ext uri="{FF2B5EF4-FFF2-40B4-BE49-F238E27FC236}">
              <a16:creationId xmlns:a16="http://schemas.microsoft.com/office/drawing/2014/main" id="{00000000-0008-0000-0F00-0000E5010000}"/>
            </a:ext>
          </a:extLst>
        </xdr:cNvPr>
        <xdr:cNvSpPr txBox="1"/>
      </xdr:nvSpPr>
      <xdr:spPr>
        <a:xfrm>
          <a:off x="7626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486" name="n_4aveValue【市民会館】&#10;一人当たり面積">
          <a:extLst>
            <a:ext uri="{FF2B5EF4-FFF2-40B4-BE49-F238E27FC236}">
              <a16:creationId xmlns:a16="http://schemas.microsoft.com/office/drawing/2014/main" id="{00000000-0008-0000-0F00-0000E6010000}"/>
            </a:ext>
          </a:extLst>
        </xdr:cNvPr>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154703</xdr:rowOff>
    </xdr:from>
    <xdr:ext cx="469744" cy="259045"/>
    <xdr:sp macro="" textlink="">
      <xdr:nvSpPr>
        <xdr:cNvPr id="487" name="n_1mainValue【市民会館】&#10;一人当たり面積">
          <a:extLst>
            <a:ext uri="{FF2B5EF4-FFF2-40B4-BE49-F238E27FC236}">
              <a16:creationId xmlns:a16="http://schemas.microsoft.com/office/drawing/2014/main" id="{00000000-0008-0000-0F00-0000E7010000}"/>
            </a:ext>
          </a:extLst>
        </xdr:cNvPr>
        <xdr:cNvSpPr txBox="1"/>
      </xdr:nvSpPr>
      <xdr:spPr>
        <a:xfrm>
          <a:off x="93917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156990</xdr:rowOff>
    </xdr:from>
    <xdr:ext cx="469744" cy="259045"/>
    <xdr:sp macro="" textlink="">
      <xdr:nvSpPr>
        <xdr:cNvPr id="488" name="n_2mainValue【市民会館】&#10;一人当たり面積">
          <a:extLst>
            <a:ext uri="{FF2B5EF4-FFF2-40B4-BE49-F238E27FC236}">
              <a16:creationId xmlns:a16="http://schemas.microsoft.com/office/drawing/2014/main" id="{00000000-0008-0000-0F00-0000E8010000}"/>
            </a:ext>
          </a:extLst>
        </xdr:cNvPr>
        <xdr:cNvSpPr txBox="1"/>
      </xdr:nvSpPr>
      <xdr:spPr>
        <a:xfrm>
          <a:off x="8515427"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159275</xdr:rowOff>
    </xdr:from>
    <xdr:ext cx="469744" cy="259045"/>
    <xdr:sp macro="" textlink="">
      <xdr:nvSpPr>
        <xdr:cNvPr id="489" name="n_3mainValue【市民会館】&#10;一人当たり面積">
          <a:extLst>
            <a:ext uri="{FF2B5EF4-FFF2-40B4-BE49-F238E27FC236}">
              <a16:creationId xmlns:a16="http://schemas.microsoft.com/office/drawing/2014/main" id="{00000000-0008-0000-0F00-0000E9010000}"/>
            </a:ext>
          </a:extLst>
        </xdr:cNvPr>
        <xdr:cNvSpPr txBox="1"/>
      </xdr:nvSpPr>
      <xdr:spPr>
        <a:xfrm>
          <a:off x="7626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163847</xdr:rowOff>
    </xdr:from>
    <xdr:ext cx="469744" cy="259045"/>
    <xdr:sp macro="" textlink="">
      <xdr:nvSpPr>
        <xdr:cNvPr id="490" name="n_4mainValue【市民会館】&#10;一人当たり面積">
          <a:extLst>
            <a:ext uri="{FF2B5EF4-FFF2-40B4-BE49-F238E27FC236}">
              <a16:creationId xmlns:a16="http://schemas.microsoft.com/office/drawing/2014/main" id="{00000000-0008-0000-0F00-0000EA010000}"/>
            </a:ext>
          </a:extLst>
        </xdr:cNvPr>
        <xdr:cNvSpPr txBox="1"/>
      </xdr:nvSpPr>
      <xdr:spPr>
        <a:xfrm>
          <a:off x="6737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a:extLst>
            <a:ext uri="{FF2B5EF4-FFF2-40B4-BE49-F238E27FC236}">
              <a16:creationId xmlns:a16="http://schemas.microsoft.com/office/drawing/2014/main" id="{00000000-0008-0000-0F00-000002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516" name="【一般廃棄物処理施設】&#10;有形固定資産減価償却率最小値テキスト">
          <a:extLst>
            <a:ext uri="{FF2B5EF4-FFF2-40B4-BE49-F238E27FC236}">
              <a16:creationId xmlns:a16="http://schemas.microsoft.com/office/drawing/2014/main" id="{00000000-0008-0000-0F00-000004020000}"/>
            </a:ext>
          </a:extLst>
        </xdr:cNvPr>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518" name="【一般廃棄物処理施設】&#10;有形固定資産減価償却率最大値テキスト">
          <a:extLst>
            <a:ext uri="{FF2B5EF4-FFF2-40B4-BE49-F238E27FC236}">
              <a16:creationId xmlns:a16="http://schemas.microsoft.com/office/drawing/2014/main" id="{00000000-0008-0000-0F00-000006020000}"/>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520" name="【一般廃棄物処理施設】&#10;有形固定資産減価償却率平均値テキスト">
          <a:extLst>
            <a:ext uri="{FF2B5EF4-FFF2-40B4-BE49-F238E27FC236}">
              <a16:creationId xmlns:a16="http://schemas.microsoft.com/office/drawing/2014/main" id="{00000000-0008-0000-0F00-000008020000}"/>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6268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59707</xdr:rowOff>
    </xdr:from>
    <xdr:ext cx="405111" cy="259045"/>
    <xdr:sp macro="" textlink="">
      <xdr:nvSpPr>
        <xdr:cNvPr id="532" name="【一般廃棄物処理施設】&#10;有形固定資産減価償却率該当値テキスト">
          <a:extLst>
            <a:ext uri="{FF2B5EF4-FFF2-40B4-BE49-F238E27FC236}">
              <a16:creationId xmlns:a16="http://schemas.microsoft.com/office/drawing/2014/main" id="{00000000-0008-0000-0F00-000014020000}"/>
            </a:ext>
          </a:extLst>
        </xdr:cNvPr>
        <xdr:cNvSpPr txBox="1"/>
      </xdr:nvSpPr>
      <xdr:spPr>
        <a:xfrm>
          <a:off x="16357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118745</xdr:rowOff>
    </xdr:from>
    <xdr:to>
      <xdr:col>81</xdr:col>
      <xdr:colOff>101600</xdr:colOff>
      <xdr:row>37</xdr:row>
      <xdr:rowOff>48895</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5430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169545</xdr:rowOff>
    </xdr:from>
    <xdr:to>
      <xdr:col>85</xdr:col>
      <xdr:colOff>127000</xdr:colOff>
      <xdr:row>37</xdr:row>
      <xdr:rowOff>87630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5481300" y="6341745"/>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42545</xdr:rowOff>
    </xdr:from>
    <xdr:to>
      <xdr:col>76</xdr:col>
      <xdr:colOff>165100</xdr:colOff>
      <xdr:row>36</xdr:row>
      <xdr:rowOff>144145</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4541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93345</xdr:rowOff>
    </xdr:from>
    <xdr:to>
      <xdr:col>81</xdr:col>
      <xdr:colOff>50800</xdr:colOff>
      <xdr:row>36</xdr:row>
      <xdr:rowOff>169545</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4592300" y="62655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126365</xdr:rowOff>
    </xdr:from>
    <xdr:to>
      <xdr:col>72</xdr:col>
      <xdr:colOff>38100</xdr:colOff>
      <xdr:row>36</xdr:row>
      <xdr:rowOff>56515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3652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5715</xdr:rowOff>
    </xdr:from>
    <xdr:to>
      <xdr:col>76</xdr:col>
      <xdr:colOff>114300</xdr:colOff>
      <xdr:row>36</xdr:row>
      <xdr:rowOff>93345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3703300" y="617791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38735</xdr:rowOff>
    </xdr:from>
    <xdr:to>
      <xdr:col>67</xdr:col>
      <xdr:colOff>101600</xdr:colOff>
      <xdr:row>35</xdr:row>
      <xdr:rowOff>140335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2763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89535</xdr:rowOff>
    </xdr:from>
    <xdr:to>
      <xdr:col>71</xdr:col>
      <xdr:colOff>177800</xdr:colOff>
      <xdr:row>36</xdr:row>
      <xdr:rowOff>5715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814300" y="609028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121937</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65422</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160672</xdr:rowOff>
    </xdr:from>
    <xdr:ext cx="405111" cy="259045"/>
    <xdr:sp macro="" textlink="">
      <xdr:nvSpPr>
        <xdr:cNvPr id="546" name="n_2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73042</xdr:rowOff>
    </xdr:from>
    <xdr:ext cx="405111" cy="259045"/>
    <xdr:sp macro="" textlink="">
      <xdr:nvSpPr>
        <xdr:cNvPr id="547" name="n_3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156862</xdr:rowOff>
    </xdr:from>
    <xdr:ext cx="405111" cy="259045"/>
    <xdr:sp macro="" textlink="">
      <xdr:nvSpPr>
        <xdr:cNvPr id="548" name="n_4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11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F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F00-00003F020000}"/>
            </a:ext>
          </a:extLst>
        </xdr:cNvPr>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F00-000041020000}"/>
            </a:ext>
          </a:extLst>
        </xdr:cNvPr>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171349</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F00-000043020000}"/>
            </a:ext>
          </a:extLst>
        </xdr:cNvPr>
        <xdr:cNvSpPr txBox="1"/>
      </xdr:nvSpPr>
      <xdr:spPr>
        <a:xfrm>
          <a:off x="22199600" y="6686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135768</xdr:rowOff>
    </xdr:from>
    <xdr:to>
      <xdr:col>116</xdr:col>
      <xdr:colOff>114300</xdr:colOff>
      <xdr:row>41</xdr:row>
      <xdr:rowOff>65918</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2110700" y="69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114195</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F00-00004F020000}"/>
            </a:ext>
          </a:extLst>
        </xdr:cNvPr>
        <xdr:cNvSpPr txBox="1"/>
      </xdr:nvSpPr>
      <xdr:spPr>
        <a:xfrm>
          <a:off x="22199600" y="697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137267</xdr:rowOff>
    </xdr:from>
    <xdr:to>
      <xdr:col>112</xdr:col>
      <xdr:colOff>38100</xdr:colOff>
      <xdr:row>41</xdr:row>
      <xdr:rowOff>67417</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1272500" y="69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15118</xdr:rowOff>
    </xdr:from>
    <xdr:to>
      <xdr:col>116</xdr:col>
      <xdr:colOff>63500</xdr:colOff>
      <xdr:row>41</xdr:row>
      <xdr:rowOff>16617</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21323300" y="7044568"/>
          <a:ext cx="8382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143197</xdr:rowOff>
    </xdr:from>
    <xdr:to>
      <xdr:col>107</xdr:col>
      <xdr:colOff>101600</xdr:colOff>
      <xdr:row>41</xdr:row>
      <xdr:rowOff>73347</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0383500" y="700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16617</xdr:rowOff>
    </xdr:from>
    <xdr:to>
      <xdr:col>111</xdr:col>
      <xdr:colOff>177800</xdr:colOff>
      <xdr:row>41</xdr:row>
      <xdr:rowOff>22547</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0434300" y="7046067"/>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145176</xdr:rowOff>
    </xdr:from>
    <xdr:to>
      <xdr:col>102</xdr:col>
      <xdr:colOff>165100</xdr:colOff>
      <xdr:row>41</xdr:row>
      <xdr:rowOff>75326</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9494500" y="70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22547</xdr:rowOff>
    </xdr:from>
    <xdr:to>
      <xdr:col>107</xdr:col>
      <xdr:colOff>50800</xdr:colOff>
      <xdr:row>41</xdr:row>
      <xdr:rowOff>24526</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9545300" y="7051997"/>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147989</xdr:rowOff>
    </xdr:from>
    <xdr:to>
      <xdr:col>98</xdr:col>
      <xdr:colOff>38100</xdr:colOff>
      <xdr:row>41</xdr:row>
      <xdr:rowOff>78139</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8605500" y="70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24526</xdr:rowOff>
    </xdr:from>
    <xdr:to>
      <xdr:col>102</xdr:col>
      <xdr:colOff>114300</xdr:colOff>
      <xdr:row>41</xdr:row>
      <xdr:rowOff>27339</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8656300" y="7053976"/>
          <a:ext cx="889000" cy="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128691</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1011095" y="66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135383</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0134795" y="6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89042</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9245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71740</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8356795" y="658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58544</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1043411" y="70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64474</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0167111" y="709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66453</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9278111" y="709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69266</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8389111" y="709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00000000-0008-0000-0F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00000000-0008-0000-0F00-00007702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633" name="【保健センター・保健所】&#10;有形固定資産減価償却率最大値テキスト">
          <a:extLst>
            <a:ext uri="{FF2B5EF4-FFF2-40B4-BE49-F238E27FC236}">
              <a16:creationId xmlns:a16="http://schemas.microsoft.com/office/drawing/2014/main" id="{00000000-0008-0000-0F00-000079020000}"/>
            </a:ext>
          </a:extLst>
        </xdr:cNvPr>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1795</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00000000-0008-0000-0F00-00007B020000}"/>
            </a:ext>
          </a:extLst>
        </xdr:cNvPr>
        <xdr:cNvSpPr txBox="1"/>
      </xdr:nvSpPr>
      <xdr:spPr>
        <a:xfrm>
          <a:off x="16357600" y="10117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40640</xdr:rowOff>
    </xdr:from>
    <xdr:to>
      <xdr:col>85</xdr:col>
      <xdr:colOff>177800</xdr:colOff>
      <xdr:row>61</xdr:row>
      <xdr:rowOff>142240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6268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19067</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00000000-0008-0000-0F00-000087020000}"/>
            </a:ext>
          </a:extLst>
        </xdr:cNvPr>
        <xdr:cNvSpPr txBox="1"/>
      </xdr:nvSpPr>
      <xdr:spPr>
        <a:xfrm>
          <a:off x="16357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91440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5481300" y="105041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45720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4592300" y="10458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5080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3652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61</xdr:row>
      <xdr:rowOff>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3703300" y="104127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29210</xdr:rowOff>
    </xdr:from>
    <xdr:to>
      <xdr:col>67</xdr:col>
      <xdr:colOff>101600</xdr:colOff>
      <xdr:row>60</xdr:row>
      <xdr:rowOff>130810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2763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80010</xdr:rowOff>
    </xdr:from>
    <xdr:to>
      <xdr:col>71</xdr:col>
      <xdr:colOff>177800</xdr:colOff>
      <xdr:row>60</xdr:row>
      <xdr:rowOff>125730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814300" y="103670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14749</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5266044"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154195</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4389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3500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167911</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2611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3500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121937</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2611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00000000-0008-0000-0F00-0000A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00000000-0008-0000-0F00-0000AE020000}"/>
            </a:ext>
          </a:extLst>
        </xdr:cNvPr>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00000000-0008-0000-0F00-0000B0020000}"/>
            </a:ext>
          </a:extLst>
        </xdr:cNvPr>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00000000-0008-0000-0F00-0000B2020000}"/>
            </a:ext>
          </a:extLst>
        </xdr:cNvPr>
        <xdr:cNvSpPr txBox="1"/>
      </xdr:nvSpPr>
      <xdr:spPr>
        <a:xfrm>
          <a:off x="22199600" y="1035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22110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131589</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00000000-0008-0000-0F00-0000BE020000}"/>
            </a:ext>
          </a:extLst>
        </xdr:cNvPr>
        <xdr:cNvSpPr txBox="1"/>
      </xdr:nvSpPr>
      <xdr:spPr>
        <a:xfrm>
          <a:off x="22199600" y="1059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45212</xdr:rowOff>
    </xdr:from>
    <xdr:to>
      <xdr:col>112</xdr:col>
      <xdr:colOff>38100</xdr:colOff>
      <xdr:row>62</xdr:row>
      <xdr:rowOff>146812</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21272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96012</xdr:rowOff>
    </xdr:from>
    <xdr:to>
      <xdr:col>116</xdr:col>
      <xdr:colOff>63500</xdr:colOff>
      <xdr:row>62</xdr:row>
      <xdr:rowOff>96012</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21323300" y="10725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49784</xdr:rowOff>
    </xdr:from>
    <xdr:to>
      <xdr:col>107</xdr:col>
      <xdr:colOff>101600</xdr:colOff>
      <xdr:row>62</xdr:row>
      <xdr:rowOff>151384</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0383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96012</xdr:rowOff>
    </xdr:from>
    <xdr:to>
      <xdr:col>111</xdr:col>
      <xdr:colOff>177800</xdr:colOff>
      <xdr:row>62</xdr:row>
      <xdr:rowOff>100584</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20434300" y="10725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49784</xdr:rowOff>
    </xdr:from>
    <xdr:to>
      <xdr:col>102</xdr:col>
      <xdr:colOff>165100</xdr:colOff>
      <xdr:row>62</xdr:row>
      <xdr:rowOff>151384</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9494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100584</xdr:rowOff>
    </xdr:from>
    <xdr:to>
      <xdr:col>107</xdr:col>
      <xdr:colOff>50800</xdr:colOff>
      <xdr:row>62</xdr:row>
      <xdr:rowOff>100584</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9545300" y="10730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54356</xdr:rowOff>
    </xdr:from>
    <xdr:to>
      <xdr:col>98</xdr:col>
      <xdr:colOff>38100</xdr:colOff>
      <xdr:row>62</xdr:row>
      <xdr:rowOff>155956</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8605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100584</xdr:rowOff>
    </xdr:from>
    <xdr:to>
      <xdr:col>102</xdr:col>
      <xdr:colOff>114300</xdr:colOff>
      <xdr:row>62</xdr:row>
      <xdr:rowOff>105156</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18656300" y="1073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49039</xdr:rowOff>
    </xdr:from>
    <xdr:ext cx="469744" cy="259045"/>
    <xdr:sp macro="" textlink="">
      <xdr:nvSpPr>
        <xdr:cNvPr id="711" name="n_1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2" name="n_2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713" name="n_3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714" name="n_4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137939</xdr:rowOff>
    </xdr:from>
    <xdr:ext cx="469744" cy="259045"/>
    <xdr:sp macro="" textlink="">
      <xdr:nvSpPr>
        <xdr:cNvPr id="715" name="n_1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142511</xdr:rowOff>
    </xdr:from>
    <xdr:ext cx="469744" cy="259045"/>
    <xdr:sp macro="" textlink="">
      <xdr:nvSpPr>
        <xdr:cNvPr id="716" name="n_2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142511</xdr:rowOff>
    </xdr:from>
    <xdr:ext cx="469744" cy="259045"/>
    <xdr:sp macro="" textlink="">
      <xdr:nvSpPr>
        <xdr:cNvPr id="717" name="n_3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147083</xdr:rowOff>
    </xdr:from>
    <xdr:ext cx="469744" cy="259045"/>
    <xdr:sp macro="" textlink="">
      <xdr:nvSpPr>
        <xdr:cNvPr id="718" name="n_4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F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0000000-0008-0000-0F00-0000E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00000000-0008-0000-0F00-0000EA02000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F00-0000EC020000}"/>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57786</xdr:rowOff>
    </xdr:from>
    <xdr:to>
      <xdr:col>85</xdr:col>
      <xdr:colOff>177800</xdr:colOff>
      <xdr:row>79</xdr:row>
      <xdr:rowOff>159386</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62687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80663</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F00-0000F8020000}"/>
            </a:ext>
          </a:extLst>
        </xdr:cNvPr>
        <xdr:cNvSpPr txBox="1"/>
      </xdr:nvSpPr>
      <xdr:spPr>
        <a:xfrm>
          <a:off x="16357600"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34925</xdr:rowOff>
    </xdr:from>
    <xdr:to>
      <xdr:col>81</xdr:col>
      <xdr:colOff>101600</xdr:colOff>
      <xdr:row>79</xdr:row>
      <xdr:rowOff>136525</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5430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85725</xdr:rowOff>
    </xdr:from>
    <xdr:to>
      <xdr:col>85</xdr:col>
      <xdr:colOff>127000</xdr:colOff>
      <xdr:row>79</xdr:row>
      <xdr:rowOff>108586</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5481300" y="1363027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71120</xdr:rowOff>
    </xdr:from>
    <xdr:to>
      <xdr:col>76</xdr:col>
      <xdr:colOff>165100</xdr:colOff>
      <xdr:row>79</xdr:row>
      <xdr:rowOff>1270</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4541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121920</xdr:rowOff>
    </xdr:from>
    <xdr:to>
      <xdr:col>81</xdr:col>
      <xdr:colOff>50800</xdr:colOff>
      <xdr:row>79</xdr:row>
      <xdr:rowOff>85725</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4592300" y="1349502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107314</xdr:rowOff>
    </xdr:from>
    <xdr:to>
      <xdr:col>72</xdr:col>
      <xdr:colOff>38100</xdr:colOff>
      <xdr:row>78</xdr:row>
      <xdr:rowOff>37464</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3652500" y="133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158114</xdr:rowOff>
    </xdr:from>
    <xdr:to>
      <xdr:col>76</xdr:col>
      <xdr:colOff>114300</xdr:colOff>
      <xdr:row>78</xdr:row>
      <xdr:rowOff>121920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3703300" y="13359764"/>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76</xdr:row>
      <xdr:rowOff>147320</xdr:rowOff>
    </xdr:from>
    <xdr:to>
      <xdr:col>67</xdr:col>
      <xdr:colOff>101600</xdr:colOff>
      <xdr:row>77</xdr:row>
      <xdr:rowOff>77470</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27635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26670</xdr:rowOff>
    </xdr:from>
    <xdr:to>
      <xdr:col>71</xdr:col>
      <xdr:colOff>177800</xdr:colOff>
      <xdr:row>77</xdr:row>
      <xdr:rowOff>158114</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2814300" y="13228320"/>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120032</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F00-000001030000}"/>
            </a:ext>
          </a:extLst>
        </xdr:cNvPr>
        <xdr:cNvSpPr txBox="1"/>
      </xdr:nvSpPr>
      <xdr:spPr>
        <a:xfrm>
          <a:off x="152660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F00-000002030000}"/>
            </a:ext>
          </a:extLst>
        </xdr:cNvPr>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142891</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F00-000003030000}"/>
            </a:ext>
          </a:extLst>
        </xdr:cNvPr>
        <xdr:cNvSpPr txBox="1"/>
      </xdr:nvSpPr>
      <xdr:spPr>
        <a:xfrm>
          <a:off x="13500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81932</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F00-000004030000}"/>
            </a:ext>
          </a:extLst>
        </xdr:cNvPr>
        <xdr:cNvSpPr txBox="1"/>
      </xdr:nvSpPr>
      <xdr:spPr>
        <a:xfrm>
          <a:off x="12611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153052</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17797</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53991</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308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93997</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295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00000000-0008-0000-0F00-000021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803" name="【消防施設】&#10;一人当たり面積最小値テキスト">
          <a:extLst>
            <a:ext uri="{FF2B5EF4-FFF2-40B4-BE49-F238E27FC236}">
              <a16:creationId xmlns:a16="http://schemas.microsoft.com/office/drawing/2014/main" id="{00000000-0008-0000-0F00-000023030000}"/>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805" name="【消防施設】&#10;一人当たり面積最大値テキスト">
          <a:extLst>
            <a:ext uri="{FF2B5EF4-FFF2-40B4-BE49-F238E27FC236}">
              <a16:creationId xmlns:a16="http://schemas.microsoft.com/office/drawing/2014/main" id="{00000000-0008-0000-0F00-000025030000}"/>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93090</xdr:rowOff>
    </xdr:from>
    <xdr:ext cx="469744" cy="259045"/>
    <xdr:sp macro="" textlink="">
      <xdr:nvSpPr>
        <xdr:cNvPr id="807" name="【消防施設】&#10;一人当たり面積平均値テキスト">
          <a:extLst>
            <a:ext uri="{FF2B5EF4-FFF2-40B4-BE49-F238E27FC236}">
              <a16:creationId xmlns:a16="http://schemas.microsoft.com/office/drawing/2014/main" id="{00000000-0008-0000-0F00-000027030000}"/>
            </a:ext>
          </a:extLst>
        </xdr:cNvPr>
        <xdr:cNvSpPr txBox="1"/>
      </xdr:nvSpPr>
      <xdr:spPr>
        <a:xfrm>
          <a:off x="22199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64044</xdr:rowOff>
    </xdr:from>
    <xdr:to>
      <xdr:col>116</xdr:col>
      <xdr:colOff>114300</xdr:colOff>
      <xdr:row>83</xdr:row>
      <xdr:rowOff>165644</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221107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86921</xdr:rowOff>
    </xdr:from>
    <xdr:ext cx="469744" cy="259045"/>
    <xdr:sp macro="" textlink="">
      <xdr:nvSpPr>
        <xdr:cNvPr id="819" name="【消防施設】&#10;一人当たり面積該当値テキスト">
          <a:extLst>
            <a:ext uri="{FF2B5EF4-FFF2-40B4-BE49-F238E27FC236}">
              <a16:creationId xmlns:a16="http://schemas.microsoft.com/office/drawing/2014/main" id="{00000000-0008-0000-0F00-000033030000}"/>
            </a:ext>
          </a:extLst>
        </xdr:cNvPr>
        <xdr:cNvSpPr txBox="1"/>
      </xdr:nvSpPr>
      <xdr:spPr>
        <a:xfrm>
          <a:off x="22199600" y="1414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114844</xdr:rowOff>
    </xdr:from>
    <xdr:to>
      <xdr:col>116</xdr:col>
      <xdr:colOff>63500</xdr:colOff>
      <xdr:row>83</xdr:row>
      <xdr:rowOff>118111</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21323300" y="143451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73842</xdr:rowOff>
    </xdr:from>
    <xdr:to>
      <xdr:col>107</xdr:col>
      <xdr:colOff>101600</xdr:colOff>
      <xdr:row>84</xdr:row>
      <xdr:rowOff>3992</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0383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124642</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20434300" y="143484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19494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124642</xdr:rowOff>
    </xdr:from>
    <xdr:to>
      <xdr:col>107</xdr:col>
      <xdr:colOff>50800</xdr:colOff>
      <xdr:row>83</xdr:row>
      <xdr:rowOff>127907</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19545300" y="143549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77107</xdr:rowOff>
    </xdr:from>
    <xdr:to>
      <xdr:col>98</xdr:col>
      <xdr:colOff>38100</xdr:colOff>
      <xdr:row>84</xdr:row>
      <xdr:rowOff>7257</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18605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127907</xdr:rowOff>
    </xdr:from>
    <xdr:to>
      <xdr:col>102</xdr:col>
      <xdr:colOff>114300</xdr:colOff>
      <xdr:row>83</xdr:row>
      <xdr:rowOff>127907</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8656300" y="1435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106153</xdr:rowOff>
    </xdr:from>
    <xdr:ext cx="469744" cy="259045"/>
    <xdr:sp macro="" textlink="">
      <xdr:nvSpPr>
        <xdr:cNvPr id="828" name="n_1aveValue【消防施設】&#10;一人当たり面積">
          <a:extLst>
            <a:ext uri="{FF2B5EF4-FFF2-40B4-BE49-F238E27FC236}">
              <a16:creationId xmlns:a16="http://schemas.microsoft.com/office/drawing/2014/main" id="{00000000-0008-0000-0F00-00003C030000}"/>
            </a:ext>
          </a:extLst>
        </xdr:cNvPr>
        <xdr:cNvSpPr txBox="1"/>
      </xdr:nvSpPr>
      <xdr:spPr>
        <a:xfrm>
          <a:off x="21075727"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164935</xdr:rowOff>
    </xdr:from>
    <xdr:ext cx="469744" cy="259045"/>
    <xdr:sp macro="" textlink="">
      <xdr:nvSpPr>
        <xdr:cNvPr id="829" name="n_2aveValue【消防施設】&#10;一人当たり面積">
          <a:extLst>
            <a:ext uri="{FF2B5EF4-FFF2-40B4-BE49-F238E27FC236}">
              <a16:creationId xmlns:a16="http://schemas.microsoft.com/office/drawing/2014/main" id="{00000000-0008-0000-0F00-00003D030000}"/>
            </a:ext>
          </a:extLst>
        </xdr:cNvPr>
        <xdr:cNvSpPr txBox="1"/>
      </xdr:nvSpPr>
      <xdr:spPr>
        <a:xfrm>
          <a:off x="20199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168201</xdr:rowOff>
    </xdr:from>
    <xdr:ext cx="469744" cy="259045"/>
    <xdr:sp macro="" textlink="">
      <xdr:nvSpPr>
        <xdr:cNvPr id="830" name="n_3aveValue【消防施設】&#10;一人当たり面積">
          <a:extLst>
            <a:ext uri="{FF2B5EF4-FFF2-40B4-BE49-F238E27FC236}">
              <a16:creationId xmlns:a16="http://schemas.microsoft.com/office/drawing/2014/main" id="{00000000-0008-0000-0F00-00003E030000}"/>
            </a:ext>
          </a:extLst>
        </xdr:cNvPr>
        <xdr:cNvSpPr txBox="1"/>
      </xdr:nvSpPr>
      <xdr:spPr>
        <a:xfrm>
          <a:off x="19310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168201</xdr:rowOff>
    </xdr:from>
    <xdr:ext cx="469744" cy="259045"/>
    <xdr:sp macro="" textlink="">
      <xdr:nvSpPr>
        <xdr:cNvPr id="831" name="n_4aveValue【消防施設】&#10;一人当たり面積">
          <a:extLst>
            <a:ext uri="{FF2B5EF4-FFF2-40B4-BE49-F238E27FC236}">
              <a16:creationId xmlns:a16="http://schemas.microsoft.com/office/drawing/2014/main" id="{00000000-0008-0000-0F00-00003F030000}"/>
            </a:ext>
          </a:extLst>
        </xdr:cNvPr>
        <xdr:cNvSpPr txBox="1"/>
      </xdr:nvSpPr>
      <xdr:spPr>
        <a:xfrm>
          <a:off x="18421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13988</xdr:rowOff>
    </xdr:from>
    <xdr:ext cx="469744" cy="259045"/>
    <xdr:sp macro="" textlink="">
      <xdr:nvSpPr>
        <xdr:cNvPr id="832" name="n_1mainValue【消防施設】&#10;一人当たり面積">
          <a:extLst>
            <a:ext uri="{FF2B5EF4-FFF2-40B4-BE49-F238E27FC236}">
              <a16:creationId xmlns:a16="http://schemas.microsoft.com/office/drawing/2014/main" id="{00000000-0008-0000-0F00-00004003000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20519</xdr:rowOff>
    </xdr:from>
    <xdr:ext cx="469744" cy="259045"/>
    <xdr:sp macro="" textlink="">
      <xdr:nvSpPr>
        <xdr:cNvPr id="833" name="n_2mainValue【消防施設】&#10;一人当たり面積">
          <a:extLst>
            <a:ext uri="{FF2B5EF4-FFF2-40B4-BE49-F238E27FC236}">
              <a16:creationId xmlns:a16="http://schemas.microsoft.com/office/drawing/2014/main" id="{00000000-0008-0000-0F00-000041030000}"/>
            </a:ext>
          </a:extLst>
        </xdr:cNvPr>
        <xdr:cNvSpPr txBox="1"/>
      </xdr:nvSpPr>
      <xdr:spPr>
        <a:xfrm>
          <a:off x="20199427" y="1407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4" name="n_3mainValue【消防施設】&#10;一人当たり面積">
          <a:extLst>
            <a:ext uri="{FF2B5EF4-FFF2-40B4-BE49-F238E27FC236}">
              <a16:creationId xmlns:a16="http://schemas.microsoft.com/office/drawing/2014/main" id="{00000000-0008-0000-0F00-000042030000}"/>
            </a:ext>
          </a:extLst>
        </xdr:cNvPr>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835" name="n_4mainValue【消防施設】&#10;一人当たり面積">
          <a:extLst>
            <a:ext uri="{FF2B5EF4-FFF2-40B4-BE49-F238E27FC236}">
              <a16:creationId xmlns:a16="http://schemas.microsoft.com/office/drawing/2014/main" id="{00000000-0008-0000-0F00-000043030000}"/>
            </a:ext>
          </a:extLst>
        </xdr:cNvPr>
        <xdr:cNvSpPr txBox="1"/>
      </xdr:nvSpPr>
      <xdr:spPr>
        <a:xfrm>
          <a:off x="18421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a:extLst>
            <a:ext uri="{FF2B5EF4-FFF2-40B4-BE49-F238E27FC236}">
              <a16:creationId xmlns:a16="http://schemas.microsoft.com/office/drawing/2014/main" id="{00000000-0008-0000-0F00-00005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62" name="【庁舎】&#10;有形固定資産減価償却率最小値テキスト">
          <a:extLst>
            <a:ext uri="{FF2B5EF4-FFF2-40B4-BE49-F238E27FC236}">
              <a16:creationId xmlns:a16="http://schemas.microsoft.com/office/drawing/2014/main" id="{00000000-0008-0000-0F00-00005E03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864" name="【庁舎】&#10;有形固定資産減価償却率最大値テキスト">
          <a:extLst>
            <a:ext uri="{FF2B5EF4-FFF2-40B4-BE49-F238E27FC236}">
              <a16:creationId xmlns:a16="http://schemas.microsoft.com/office/drawing/2014/main" id="{00000000-0008-0000-0F00-000060030000}"/>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866" name="【庁舎】&#10;有形固定資産減価償却率平均値テキスト">
          <a:extLst>
            <a:ext uri="{FF2B5EF4-FFF2-40B4-BE49-F238E27FC236}">
              <a16:creationId xmlns:a16="http://schemas.microsoft.com/office/drawing/2014/main" id="{00000000-0008-0000-0F00-000062030000}"/>
            </a:ext>
          </a:extLst>
        </xdr:cNvPr>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77651</xdr:rowOff>
    </xdr:from>
    <xdr:to>
      <xdr:col>85</xdr:col>
      <xdr:colOff>177800</xdr:colOff>
      <xdr:row>106</xdr:row>
      <xdr:rowOff>7801</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62687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56078</xdr:rowOff>
    </xdr:from>
    <xdr:ext cx="405111" cy="259045"/>
    <xdr:sp macro="" textlink="">
      <xdr:nvSpPr>
        <xdr:cNvPr id="878" name="【庁舎】&#10;有形固定資産減価償却率該当値テキスト">
          <a:extLst>
            <a:ext uri="{FF2B5EF4-FFF2-40B4-BE49-F238E27FC236}">
              <a16:creationId xmlns:a16="http://schemas.microsoft.com/office/drawing/2014/main" id="{00000000-0008-0000-0F00-00006E030000}"/>
            </a:ext>
          </a:extLst>
        </xdr:cNvPr>
        <xdr:cNvSpPr txBox="1"/>
      </xdr:nvSpPr>
      <xdr:spPr>
        <a:xfrm>
          <a:off x="16357600"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115207</xdr:rowOff>
    </xdr:from>
    <xdr:to>
      <xdr:col>81</xdr:col>
      <xdr:colOff>101600</xdr:colOff>
      <xdr:row>106</xdr:row>
      <xdr:rowOff>45357</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5430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128451</xdr:rowOff>
    </xdr:from>
    <xdr:to>
      <xdr:col>85</xdr:col>
      <xdr:colOff>127000</xdr:colOff>
      <xdr:row>105</xdr:row>
      <xdr:rowOff>166007</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flipV="1">
          <a:off x="15481300" y="181307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4541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105</xdr:row>
      <xdr:rowOff>166007</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4592300" y="1816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365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130084</xdr:rowOff>
    </xdr:from>
    <xdr:to>
      <xdr:col>76</xdr:col>
      <xdr:colOff>114300</xdr:colOff>
      <xdr:row>105</xdr:row>
      <xdr:rowOff>166007</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3703300" y="1813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36830</xdr:rowOff>
    </xdr:from>
    <xdr:to>
      <xdr:col>67</xdr:col>
      <xdr:colOff>101600</xdr:colOff>
      <xdr:row>105</xdr:row>
      <xdr:rowOff>138430</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276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87630</xdr:rowOff>
    </xdr:from>
    <xdr:to>
      <xdr:col>71</xdr:col>
      <xdr:colOff>177800</xdr:colOff>
      <xdr:row>105</xdr:row>
      <xdr:rowOff>130084</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2814300" y="180898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887" name="n_1aveValue【庁舎】&#10;有形固定資産減価償却率">
          <a:extLst>
            <a:ext uri="{FF2B5EF4-FFF2-40B4-BE49-F238E27FC236}">
              <a16:creationId xmlns:a16="http://schemas.microsoft.com/office/drawing/2014/main" id="{00000000-0008-0000-0F00-000077030000}"/>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88" name="n_2aveValue【庁舎】&#10;有形固定資産減価償却率">
          <a:extLst>
            <a:ext uri="{FF2B5EF4-FFF2-40B4-BE49-F238E27FC236}">
              <a16:creationId xmlns:a16="http://schemas.microsoft.com/office/drawing/2014/main" id="{00000000-0008-0000-0F00-000078030000}"/>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889" name="n_3aveValue【庁舎】&#10;有形固定資産減価償却率">
          <a:extLst>
            <a:ext uri="{FF2B5EF4-FFF2-40B4-BE49-F238E27FC236}">
              <a16:creationId xmlns:a16="http://schemas.microsoft.com/office/drawing/2014/main" id="{00000000-0008-0000-0F00-000079030000}"/>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890" name="n_4aveValue【庁舎】&#10;有形固定資産減価償却率">
          <a:extLst>
            <a:ext uri="{FF2B5EF4-FFF2-40B4-BE49-F238E27FC236}">
              <a16:creationId xmlns:a16="http://schemas.microsoft.com/office/drawing/2014/main" id="{00000000-0008-0000-0F00-00007A030000}"/>
            </a:ext>
          </a:extLst>
        </xdr:cNvPr>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36484</xdr:rowOff>
    </xdr:from>
    <xdr:ext cx="405111" cy="259045"/>
    <xdr:sp macro="" textlink="">
      <xdr:nvSpPr>
        <xdr:cNvPr id="891" name="n_1mainValue【庁舎】&#10;有形固定資産減価償却率">
          <a:extLst>
            <a:ext uri="{FF2B5EF4-FFF2-40B4-BE49-F238E27FC236}">
              <a16:creationId xmlns:a16="http://schemas.microsoft.com/office/drawing/2014/main" id="{00000000-0008-0000-0F00-00007B030000}"/>
            </a:ext>
          </a:extLst>
        </xdr:cNvPr>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892" name="n_2mainValue【庁舎】&#10;有形固定資産減価償却率">
          <a:extLst>
            <a:ext uri="{FF2B5EF4-FFF2-40B4-BE49-F238E27FC236}">
              <a16:creationId xmlns:a16="http://schemas.microsoft.com/office/drawing/2014/main" id="{00000000-0008-0000-0F00-00007C030000}"/>
            </a:ext>
          </a:extLst>
        </xdr:cNvPr>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893" name="n_3mainValue【庁舎】&#10;有形固定資産減価償却率">
          <a:extLst>
            <a:ext uri="{FF2B5EF4-FFF2-40B4-BE49-F238E27FC236}">
              <a16:creationId xmlns:a16="http://schemas.microsoft.com/office/drawing/2014/main" id="{00000000-0008-0000-0F00-00007D030000}"/>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129557</xdr:rowOff>
    </xdr:from>
    <xdr:ext cx="405111" cy="259045"/>
    <xdr:sp macro="" textlink="">
      <xdr:nvSpPr>
        <xdr:cNvPr id="894" name="n_4mainValue【庁舎】&#10;有形固定資産減価償却率">
          <a:extLst>
            <a:ext uri="{FF2B5EF4-FFF2-40B4-BE49-F238E27FC236}">
              <a16:creationId xmlns:a16="http://schemas.microsoft.com/office/drawing/2014/main" id="{00000000-0008-0000-0F00-00007E030000}"/>
            </a:ext>
          </a:extLst>
        </xdr:cNvPr>
        <xdr:cNvSpPr txBox="1"/>
      </xdr:nvSpPr>
      <xdr:spPr>
        <a:xfrm>
          <a:off x="12611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a:extLst>
            <a:ext uri="{FF2B5EF4-FFF2-40B4-BE49-F238E27FC236}">
              <a16:creationId xmlns:a16="http://schemas.microsoft.com/office/drawing/2014/main" id="{00000000-0008-0000-0F00-00009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920" name="【庁舎】&#10;一人当たり面積最小値テキスト">
          <a:extLst>
            <a:ext uri="{FF2B5EF4-FFF2-40B4-BE49-F238E27FC236}">
              <a16:creationId xmlns:a16="http://schemas.microsoft.com/office/drawing/2014/main" id="{00000000-0008-0000-0F00-000098030000}"/>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922" name="【庁舎】&#10;一人当たり面積最大値テキスト">
          <a:extLst>
            <a:ext uri="{FF2B5EF4-FFF2-40B4-BE49-F238E27FC236}">
              <a16:creationId xmlns:a16="http://schemas.microsoft.com/office/drawing/2014/main" id="{00000000-0008-0000-0F00-00009A030000}"/>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152416</xdr:rowOff>
    </xdr:from>
    <xdr:ext cx="469744" cy="259045"/>
    <xdr:sp macro="" textlink="">
      <xdr:nvSpPr>
        <xdr:cNvPr id="924" name="【庁舎】&#10;一人当たり面積平均値テキスト">
          <a:extLst>
            <a:ext uri="{FF2B5EF4-FFF2-40B4-BE49-F238E27FC236}">
              <a16:creationId xmlns:a16="http://schemas.microsoft.com/office/drawing/2014/main" id="{00000000-0008-0000-0F00-00009C030000}"/>
            </a:ext>
          </a:extLst>
        </xdr:cNvPr>
        <xdr:cNvSpPr txBox="1"/>
      </xdr:nvSpPr>
      <xdr:spPr>
        <a:xfrm>
          <a:off x="22199600" y="1832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22110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21607</xdr:rowOff>
    </xdr:from>
    <xdr:ext cx="469744" cy="259045"/>
    <xdr:sp macro="" textlink="">
      <xdr:nvSpPr>
        <xdr:cNvPr id="936" name="【庁舎】&#10;一人当たり面積該当値テキスト">
          <a:extLst>
            <a:ext uri="{FF2B5EF4-FFF2-40B4-BE49-F238E27FC236}">
              <a16:creationId xmlns:a16="http://schemas.microsoft.com/office/drawing/2014/main" id="{00000000-0008-0000-0F00-0000A8030000}"/>
            </a:ext>
          </a:extLst>
        </xdr:cNvPr>
        <xdr:cNvSpPr txBox="1"/>
      </xdr:nvSpPr>
      <xdr:spPr>
        <a:xfrm>
          <a:off x="22199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38736</xdr:rowOff>
    </xdr:from>
    <xdr:to>
      <xdr:col>112</xdr:col>
      <xdr:colOff>38100</xdr:colOff>
      <xdr:row>105</xdr:row>
      <xdr:rowOff>140336</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21272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49530</xdr:rowOff>
    </xdr:from>
    <xdr:to>
      <xdr:col>116</xdr:col>
      <xdr:colOff>63500</xdr:colOff>
      <xdr:row>105</xdr:row>
      <xdr:rowOff>89536</xdr:rowOff>
    </xdr:to>
    <xdr:cxnSp macro="">
      <xdr:nvCxnSpPr>
        <xdr:cNvPr id="938" name="直線コネクタ 937">
          <a:extLst>
            <a:ext uri="{FF2B5EF4-FFF2-40B4-BE49-F238E27FC236}">
              <a16:creationId xmlns:a16="http://schemas.microsoft.com/office/drawing/2014/main" id="{00000000-0008-0000-0F00-0000AA030000}"/>
            </a:ext>
          </a:extLst>
        </xdr:cNvPr>
        <xdr:cNvCxnSpPr/>
      </xdr:nvCxnSpPr>
      <xdr:spPr>
        <a:xfrm flipV="1">
          <a:off x="21323300" y="180517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42545</xdr:rowOff>
    </xdr:from>
    <xdr:to>
      <xdr:col>107</xdr:col>
      <xdr:colOff>101600</xdr:colOff>
      <xdr:row>104</xdr:row>
      <xdr:rowOff>144145</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20383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93345</xdr:rowOff>
    </xdr:from>
    <xdr:to>
      <xdr:col>111</xdr:col>
      <xdr:colOff>177800</xdr:colOff>
      <xdr:row>105</xdr:row>
      <xdr:rowOff>89536</xdr:rowOff>
    </xdr:to>
    <xdr:cxnSp macro="">
      <xdr:nvCxnSpPr>
        <xdr:cNvPr id="940" name="直線コネクタ 939">
          <a:extLst>
            <a:ext uri="{FF2B5EF4-FFF2-40B4-BE49-F238E27FC236}">
              <a16:creationId xmlns:a16="http://schemas.microsoft.com/office/drawing/2014/main" id="{00000000-0008-0000-0F00-0000AC030000}"/>
            </a:ext>
          </a:extLst>
        </xdr:cNvPr>
        <xdr:cNvCxnSpPr/>
      </xdr:nvCxnSpPr>
      <xdr:spPr>
        <a:xfrm>
          <a:off x="20434300" y="17924145"/>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63500</xdr:rowOff>
    </xdr:from>
    <xdr:to>
      <xdr:col>102</xdr:col>
      <xdr:colOff>165100</xdr:colOff>
      <xdr:row>104</xdr:row>
      <xdr:rowOff>165100</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19494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93345</xdr:rowOff>
    </xdr:from>
    <xdr:to>
      <xdr:col>107</xdr:col>
      <xdr:colOff>50800</xdr:colOff>
      <xdr:row>104</xdr:row>
      <xdr:rowOff>114300</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flipV="1">
          <a:off x="19545300" y="179241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74930</xdr:rowOff>
    </xdr:from>
    <xdr:to>
      <xdr:col>98</xdr:col>
      <xdr:colOff>38100</xdr:colOff>
      <xdr:row>105</xdr:row>
      <xdr:rowOff>5080</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18605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114300</xdr:rowOff>
    </xdr:from>
    <xdr:to>
      <xdr:col>102</xdr:col>
      <xdr:colOff>114300</xdr:colOff>
      <xdr:row>104</xdr:row>
      <xdr:rowOff>125730</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18656300" y="17945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97172</xdr:rowOff>
    </xdr:from>
    <xdr:ext cx="469744" cy="259045"/>
    <xdr:sp macro="" textlink="">
      <xdr:nvSpPr>
        <xdr:cNvPr id="945" name="n_1aveValue【庁舎】&#10;一人当たり面積">
          <a:extLst>
            <a:ext uri="{FF2B5EF4-FFF2-40B4-BE49-F238E27FC236}">
              <a16:creationId xmlns:a16="http://schemas.microsoft.com/office/drawing/2014/main" id="{00000000-0008-0000-0F00-0000B1030000}"/>
            </a:ext>
          </a:extLst>
        </xdr:cNvPr>
        <xdr:cNvSpPr txBox="1"/>
      </xdr:nvSpPr>
      <xdr:spPr>
        <a:xfrm>
          <a:off x="210757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946" name="n_2aveValue【庁舎】&#10;一人当たり面積">
          <a:extLst>
            <a:ext uri="{FF2B5EF4-FFF2-40B4-BE49-F238E27FC236}">
              <a16:creationId xmlns:a16="http://schemas.microsoft.com/office/drawing/2014/main" id="{00000000-0008-0000-0F00-0000B2030000}"/>
            </a:ext>
          </a:extLst>
        </xdr:cNvPr>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947" name="n_3aveValue【庁舎】&#10;一人当たり面積">
          <a:extLst>
            <a:ext uri="{FF2B5EF4-FFF2-40B4-BE49-F238E27FC236}">
              <a16:creationId xmlns:a16="http://schemas.microsoft.com/office/drawing/2014/main" id="{00000000-0008-0000-0F00-0000B3030000}"/>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137177</xdr:rowOff>
    </xdr:from>
    <xdr:ext cx="469744" cy="259045"/>
    <xdr:sp macro="" textlink="">
      <xdr:nvSpPr>
        <xdr:cNvPr id="948" name="n_4aveValue【庁舎】&#10;一人当たり面積">
          <a:extLst>
            <a:ext uri="{FF2B5EF4-FFF2-40B4-BE49-F238E27FC236}">
              <a16:creationId xmlns:a16="http://schemas.microsoft.com/office/drawing/2014/main" id="{00000000-0008-0000-0F00-0000B4030000}"/>
            </a:ext>
          </a:extLst>
        </xdr:cNvPr>
        <xdr:cNvSpPr txBox="1"/>
      </xdr:nvSpPr>
      <xdr:spPr>
        <a:xfrm>
          <a:off x="18421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156863</xdr:rowOff>
    </xdr:from>
    <xdr:ext cx="469744" cy="259045"/>
    <xdr:sp macro="" textlink="">
      <xdr:nvSpPr>
        <xdr:cNvPr id="949" name="n_1mainValue【庁舎】&#10;一人当たり面積">
          <a:extLst>
            <a:ext uri="{FF2B5EF4-FFF2-40B4-BE49-F238E27FC236}">
              <a16:creationId xmlns:a16="http://schemas.microsoft.com/office/drawing/2014/main" id="{00000000-0008-0000-0F00-0000B5030000}"/>
            </a:ext>
          </a:extLst>
        </xdr:cNvPr>
        <xdr:cNvSpPr txBox="1"/>
      </xdr:nvSpPr>
      <xdr:spPr>
        <a:xfrm>
          <a:off x="21075727" y="1781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160672</xdr:rowOff>
    </xdr:from>
    <xdr:ext cx="469744" cy="259045"/>
    <xdr:sp macro="" textlink="">
      <xdr:nvSpPr>
        <xdr:cNvPr id="950" name="n_2mainValue【庁舎】&#10;一人当たり面積">
          <a:extLst>
            <a:ext uri="{FF2B5EF4-FFF2-40B4-BE49-F238E27FC236}">
              <a16:creationId xmlns:a16="http://schemas.microsoft.com/office/drawing/2014/main" id="{00000000-0008-0000-0F00-0000B6030000}"/>
            </a:ext>
          </a:extLst>
        </xdr:cNvPr>
        <xdr:cNvSpPr txBox="1"/>
      </xdr:nvSpPr>
      <xdr:spPr>
        <a:xfrm>
          <a:off x="201994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10177</xdr:rowOff>
    </xdr:from>
    <xdr:ext cx="469744" cy="259045"/>
    <xdr:sp macro="" textlink="">
      <xdr:nvSpPr>
        <xdr:cNvPr id="951" name="n_3mainValue【庁舎】&#10;一人当たり面積">
          <a:extLst>
            <a:ext uri="{FF2B5EF4-FFF2-40B4-BE49-F238E27FC236}">
              <a16:creationId xmlns:a16="http://schemas.microsoft.com/office/drawing/2014/main" id="{00000000-0008-0000-0F00-0000B7030000}"/>
            </a:ext>
          </a:extLst>
        </xdr:cNvPr>
        <xdr:cNvSpPr txBox="1"/>
      </xdr:nvSpPr>
      <xdr:spPr>
        <a:xfrm>
          <a:off x="19310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21607</xdr:rowOff>
    </xdr:from>
    <xdr:ext cx="469744" cy="259045"/>
    <xdr:sp macro="" textlink="">
      <xdr:nvSpPr>
        <xdr:cNvPr id="952" name="n_4mainValue【庁舎】&#10;一人当たり面積">
          <a:extLst>
            <a:ext uri="{FF2B5EF4-FFF2-40B4-BE49-F238E27FC236}">
              <a16:creationId xmlns:a16="http://schemas.microsoft.com/office/drawing/2014/main" id="{00000000-0008-0000-0F00-0000B8030000}"/>
            </a:ext>
          </a:extLst>
        </xdr:cNvPr>
        <xdr:cNvSpPr txBox="1"/>
      </xdr:nvSpPr>
      <xdr:spPr>
        <a:xfrm>
          <a:off x="18421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00000000-0008-0000-0F00-0000B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00000000-0008-0000-0F00-0000B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00000000-0008-0000-0F00-0000B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類似団体と比較して減価償却率の低い施設は、体育館・プール、消防施設</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一般廃棄物処理施設で、顕著に低い消防施設は平成</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年度に消防本部庁舎が竣工し、評価額も高価であったため消防施設全体の減価償却率を引き下げている。福祉施設</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保健センターについては、類似団体と比較して減価償却率が高かったが、</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老朽化の進んだ施設については統廃合や改修を予定している。</a:t>
          </a:r>
          <a:endPar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一人当たりの面積が類似団体平均より大きい施設は、福祉施設、消防施設</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庁舎で</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あった。庁舎は耐用年数をほぼ経過しているが、上志比支所の建て替えが令和</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年に完了し、減価償却率は引き下がっている。今後、</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公共施設等総合管理計画において、集約化や用途変更等再配置を検討</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している施設もあり</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、町が保有する公共施設の効率的な施設配置を実施し財政負担の軽減に努め</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18,329
18,063
94.43
11,808,346
11,315,282
299,694
6,263,184
8,986,416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年度の財政力指数は単年度で</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0.386</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となり前年度と同指数であったが、</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か年平均値は</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0.01</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ポイント悪化</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需要額が増加した要因は、公債費において臨時財政対策債および合併特例債償還費が増加したことや、</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幼児園等の運営において非常勤雇用による事務補助が必須となっている本町では、会計年度任用職員制度の導入により手当等の人件費が増額したこと、また大雪による除排雪経費など維持補修費の増が挙げられる。</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収入額が増加した要因は、</a:t>
          </a:r>
          <a:r>
            <a:rPr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消費税率改正に伴う地方消費税交付金（特に社会保障財源分）の増額や森林環境譲与税の配分が前倒しで増額された</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ことが挙げられる。結果</a:t>
          </a:r>
          <a:r>
            <a:rPr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としては</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、収入額以上に需要額が増加したことで財政力指数が（</a:t>
          </a:r>
          <a:r>
            <a:rPr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か年平均値）</a:t>
          </a:r>
          <a:r>
            <a:rPr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悪化。</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町が助成し推進している民間企業の「永の里」関連開発等で、税収の増加や、人口減少が続く周辺地域の定住促進が図られることを期待している。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125413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87708"/>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105304</xdr:rowOff>
    </xdr:from>
    <xdr:to>
      <xdr:col>15</xdr:col>
      <xdr:colOff>82550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776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105304</xdr:rowOff>
    </xdr:from>
    <xdr:to>
      <xdr:col>11</xdr:col>
      <xdr:colOff>31750</xdr:colOff>
      <xdr:row>43</xdr:row>
      <xdr:rowOff>105304</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46690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54504</xdr:rowOff>
    </xdr:from>
    <xdr:to>
      <xdr:col>11</xdr:col>
      <xdr:colOff>82550</xdr:colOff>
      <xdr:row>43</xdr:row>
      <xdr:rowOff>156104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140881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54504</xdr:rowOff>
    </xdr:from>
    <xdr:to>
      <xdr:col>7</xdr:col>
      <xdr:colOff>31750</xdr:colOff>
      <xdr:row>43</xdr:row>
      <xdr:rowOff>156104</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140881</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経常収支比率の分母である経常一般財源等総額は、合併算定替縮減の影響</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はあるものの</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算定項目の追加等により普通交付税</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交付額として前年度比</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139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百万円の増。また、</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森林環境譲与税等の地方譲与税が</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消費税率改正に伴い</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社会保障財源交付金が</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81</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百万円の増</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となった。</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一方で、</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税制改正による自動車取得税交付金の廃止や地方税の微減はあったものの、</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それらを合計した総額は前年度比</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158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額となった。　</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分子となる経常経費充当一般財源等は、</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会計年度任用職員制度の導入等により人件費が</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204</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百万円の増、</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公債費において平成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えい坊館新築工事や松岡中学校武道館新築工事</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に充当した町債の据え置き期間終了に伴い元金償還が皆増したことなど費用を押し上げた。</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この</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年間で</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3.6</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ポ</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イントの悪化となっており、現状では経常財源の大幅な増加が見込めないため、人件費や物件費など経常費用の抜本的な見直しを進めていきたい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47413</xdr:rowOff>
    </xdr:from>
    <xdr:to>
      <xdr:col>23</xdr:col>
      <xdr:colOff>133350</xdr:colOff>
      <xdr:row>64</xdr:row>
      <xdr:rowOff>107738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102021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47413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8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64</xdr:row>
      <xdr:rowOff>15240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4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134408</xdr:rowOff>
    </xdr:from>
    <xdr:to>
      <xdr:col>11</xdr:col>
      <xdr:colOff>31750</xdr:colOff>
      <xdr:row>63</xdr:row>
      <xdr:rowOff>146473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93575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56938</xdr:rowOff>
    </xdr:from>
    <xdr:to>
      <xdr:col>23</xdr:col>
      <xdr:colOff>184150</xdr:colOff>
      <xdr:row>64</xdr:row>
      <xdr:rowOff>158538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29015</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168063</xdr:rowOff>
    </xdr:from>
    <xdr:to>
      <xdr:col>19</xdr:col>
      <xdr:colOff>184150</xdr:colOff>
      <xdr:row>64</xdr:row>
      <xdr:rowOff>98213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10600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83608</xdr:rowOff>
    </xdr:from>
    <xdr:to>
      <xdr:col>7</xdr:col>
      <xdr:colOff>31750</xdr:colOff>
      <xdr:row>64</xdr:row>
      <xdr:rowOff>13758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169985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[205,379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当該項目の分子である人件費は、合併以降計画的な職員定数管理を進めているが、本町はかねて</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子育て関連事業に注力しており、待機児童</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実現を合言葉にきめ細やかな保育サービスを提供してきた。そのため、非常勤雇用による事務補助が必須となり、市町村合併以降、保育関連施設の統合も行っていないこと</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や、会計年度任用職員制度の導入により</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人件費増加に拍車をかけているのが実態で</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ある。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物件費は、上志比支所解体工事や町立在宅訪問診療所の設備・備品購入が完了し皆減となった事業がある一方で、</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スクール構想に伴うタブレット購入やコロナ感染防止対策による消耗品や備品の購入など</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、今年度皆増となった事業も多い。</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結果、人件費及び物件費の合計額としては、昨年度より</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205,379</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計画的な職員定数管理も現状ではほぼ限界となっており、今後は町関連施設の統廃合も検討し抜本的な人員整理を考えていく必要がある。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11776</xdr:rowOff>
    </xdr:from>
    <xdr:to>
      <xdr:col>23</xdr:col>
      <xdr:colOff>133350</xdr:colOff>
      <xdr:row>85</xdr:row>
      <xdr:rowOff>75016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413576"/>
          <a:ext cx="838200" cy="2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11776</xdr:rowOff>
    </xdr:from>
    <xdr:to>
      <xdr:col>19</xdr:col>
      <xdr:colOff>133350</xdr:colOff>
      <xdr:row>84</xdr:row>
      <xdr:rowOff>38946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413576"/>
          <a:ext cx="8890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143212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3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38946</xdr:rowOff>
    </xdr:from>
    <xdr:to>
      <xdr:col>15</xdr:col>
      <xdr:colOff>82550</xdr:colOff>
      <xdr:row>84</xdr:row>
      <xdr:rowOff>88816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440746"/>
          <a:ext cx="889000" cy="4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41956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155767</xdr:rowOff>
    </xdr:from>
    <xdr:to>
      <xdr:col>11</xdr:col>
      <xdr:colOff>31750</xdr:colOff>
      <xdr:row>84</xdr:row>
      <xdr:rowOff>88816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386117"/>
          <a:ext cx="889000" cy="10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77441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78914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24216</xdr:rowOff>
    </xdr:from>
    <xdr:to>
      <xdr:col>23</xdr:col>
      <xdr:colOff>184150</xdr:colOff>
      <xdr:row>85</xdr:row>
      <xdr:rowOff>125816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5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167743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56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132426</xdr:rowOff>
    </xdr:from>
    <xdr:to>
      <xdr:col>19</xdr:col>
      <xdr:colOff>184150</xdr:colOff>
      <xdr:row>84</xdr:row>
      <xdr:rowOff>62576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47353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4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159596</xdr:rowOff>
    </xdr:from>
    <xdr:to>
      <xdr:col>15</xdr:col>
      <xdr:colOff>133350</xdr:colOff>
      <xdr:row>84</xdr:row>
      <xdr:rowOff>89746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3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74523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47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38016</xdr:rowOff>
    </xdr:from>
    <xdr:to>
      <xdr:col>11</xdr:col>
      <xdr:colOff>82550</xdr:colOff>
      <xdr:row>84</xdr:row>
      <xdr:rowOff>139616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4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124393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5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104967</xdr:rowOff>
    </xdr:from>
    <xdr:to>
      <xdr:col>7</xdr:col>
      <xdr:colOff>31750</xdr:colOff>
      <xdr:row>84</xdr:row>
      <xdr:rowOff>35117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33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19894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42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ここ数年下落が続いていたが、</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今年度は</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上昇し</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93.4</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主な変動要因は、</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経験年数のある職員階層において、昇給の上げ幅が大きい職員が多かったことによる給料月額の増が挙げられる。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今後とも行財政改革大綱実施計画を基本とし、全庁体制により組織機構の合理化や職員数の縮減等に取組み、給与制度、運用等の適正化に努める。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15239</xdr:rowOff>
    </xdr:from>
    <xdr:to>
      <xdr:col>81</xdr:col>
      <xdr:colOff>44450</xdr:colOff>
      <xdr:row>82</xdr:row>
      <xdr:rowOff>150368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074139"/>
          <a:ext cx="838200" cy="13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15239</xdr:rowOff>
    </xdr:from>
    <xdr:to>
      <xdr:col>77</xdr:col>
      <xdr:colOff>44450</xdr:colOff>
      <xdr:row>82</xdr:row>
      <xdr:rowOff>53848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074139"/>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53848</xdr:rowOff>
    </xdr:from>
    <xdr:to>
      <xdr:col>72</xdr:col>
      <xdr:colOff>203200</xdr:colOff>
      <xdr:row>82</xdr:row>
      <xdr:rowOff>111761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112748"/>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92456</xdr:rowOff>
    </xdr:from>
    <xdr:to>
      <xdr:col>68</xdr:col>
      <xdr:colOff>152400</xdr:colOff>
      <xdr:row>82</xdr:row>
      <xdr:rowOff>111761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151356"/>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99568</xdr:rowOff>
    </xdr:from>
    <xdr:to>
      <xdr:col>81</xdr:col>
      <xdr:colOff>95250</xdr:colOff>
      <xdr:row>83</xdr:row>
      <xdr:rowOff>29718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5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116095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0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135889</xdr:rowOff>
    </xdr:from>
    <xdr:to>
      <xdr:col>77</xdr:col>
      <xdr:colOff>95250</xdr:colOff>
      <xdr:row>82</xdr:row>
      <xdr:rowOff>66039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76216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79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3048</xdr:rowOff>
    </xdr:from>
    <xdr:to>
      <xdr:col>73</xdr:col>
      <xdr:colOff>44450</xdr:colOff>
      <xdr:row>82</xdr:row>
      <xdr:rowOff>104648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0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114825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83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60961</xdr:rowOff>
    </xdr:from>
    <xdr:to>
      <xdr:col>68</xdr:col>
      <xdr:colOff>203200</xdr:colOff>
      <xdr:row>82</xdr:row>
      <xdr:rowOff>162561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41656</xdr:rowOff>
    </xdr:from>
    <xdr:to>
      <xdr:col>64</xdr:col>
      <xdr:colOff>152400</xdr:colOff>
      <xdr:row>82</xdr:row>
      <xdr:rowOff>143256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1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153433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行財政改革大綱実施計画に基づき、合併時より計画的に職員数の整理を行ってきたが、ここ数年はほぼ横ばいとなっている。類似団体平均を上回る状況が続いているが、主な要因としては住民ニーズに応えるための積極的な子育て支援策（待機児童</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歳児保育、延長保育）の実施に伴い保育関係職員が多いこと、消防本部を町単独で備えていること、食の安全のため全ての給食調理場に最低</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名の正規職員（調理員）を配置していることが挙げられる。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今後も、事務の効率化、組織の再編、民間委託の推進等により行財政改革大綱実施計画及び職員定員管理計画に基づく職員の削減に可能な限り努めていきたい。</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103576</xdr:rowOff>
    </xdr:from>
    <xdr:to>
      <xdr:col>81</xdr:col>
      <xdr:colOff>44450</xdr:colOff>
      <xdr:row>63</xdr:row>
      <xdr:rowOff>107597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90492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29845</xdr:rowOff>
    </xdr:from>
    <xdr:to>
      <xdr:col>77</xdr:col>
      <xdr:colOff>44450</xdr:colOff>
      <xdr:row>63</xdr:row>
      <xdr:rowOff>107597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831195"/>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29845</xdr:rowOff>
    </xdr:from>
    <xdr:to>
      <xdr:col>72</xdr:col>
      <xdr:colOff>203200</xdr:colOff>
      <xdr:row>63</xdr:row>
      <xdr:rowOff>91511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831195"/>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28504</xdr:rowOff>
    </xdr:from>
    <xdr:to>
      <xdr:col>68</xdr:col>
      <xdr:colOff>152400</xdr:colOff>
      <xdr:row>63</xdr:row>
      <xdr:rowOff>91511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829854"/>
          <a:ext cx="889000" cy="6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52776</xdr:rowOff>
    </xdr:from>
    <xdr:to>
      <xdr:col>81</xdr:col>
      <xdr:colOff>95250</xdr:colOff>
      <xdr:row>63</xdr:row>
      <xdr:rowOff>154376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8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24853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82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56797</xdr:rowOff>
    </xdr:from>
    <xdr:to>
      <xdr:col>77</xdr:col>
      <xdr:colOff>95250</xdr:colOff>
      <xdr:row>63</xdr:row>
      <xdr:rowOff>158397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8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143174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944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150495</xdr:rowOff>
    </xdr:from>
    <xdr:to>
      <xdr:col>73</xdr:col>
      <xdr:colOff>44450</xdr:colOff>
      <xdr:row>63</xdr:row>
      <xdr:rowOff>80645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65422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40711</xdr:rowOff>
    </xdr:from>
    <xdr:to>
      <xdr:col>68</xdr:col>
      <xdr:colOff>203200</xdr:colOff>
      <xdr:row>63</xdr:row>
      <xdr:rowOff>142311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8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127088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9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149154</xdr:rowOff>
    </xdr:from>
    <xdr:to>
      <xdr:col>64</xdr:col>
      <xdr:colOff>152400</xdr:colOff>
      <xdr:row>63</xdr:row>
      <xdr:rowOff>79304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77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64081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86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実質公債費比率は</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上昇し</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7.7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主な要因としては、</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合併前</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に借入れた一般単独事業債（臨時地方道整備）等が前年度末で償還完了したものの、平成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年度に借り入れた合併特例債（</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えい坊館建築工事、松岡中学校武道場新築工事</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）の据え置き期間終了に伴い元金償還が始まったことから、公債費償還額が増加した。また、一部事務組合においても地方債償還に充てられたと認められる負担金が</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増加した。これは</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施設</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長寿命化に係る元金償還が始まった事な</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どによる</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これらの理由により</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単年度実質公債費比率</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でも</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前年度より</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ポイント上昇の</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8.10</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％となっており</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据置期間を終えた</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償還元金の影響が現れている。</a:t>
          </a:r>
          <a:endParaRPr lang="ja-JP" altLang="ja-JP" sz="6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一方で、公営企業（下水道事業等）においては、</a:t>
          </a:r>
          <a:r>
            <a:rPr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近年、</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大規模な建設事業がなかったことから、着実に償還が進み改善側へ影響している</a:t>
          </a:r>
          <a:r>
            <a:rPr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。一般会計の公債費のピークは令和</a:t>
          </a:r>
          <a:r>
            <a:rPr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年度を見込んでいるが、今後公営企業においては施設設備など大規模な更新に係る起債借入を予定している。国庫補助等を併用しながら計画的な改修実施により一般会計への負担の平準化に努める。</a:t>
          </a:r>
          <a:endParaRPr lang="ja-JP" altLang="ja-JP" sz="6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85852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0565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95504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056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124460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2495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15748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539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7129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3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44704</xdr:rowOff>
    </xdr:from>
    <xdr:to>
      <xdr:col>73</xdr:col>
      <xdr:colOff>44450</xdr:colOff>
      <xdr:row>41</xdr:row>
      <xdr:rowOff>146304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将来負担比率は、前年度比で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％となった。また、</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年単位の推移でみても平成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％から大幅な改善を続けている。一般会計における町債残高も今年度は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百万円の減額に転じた。公営企業債等繰入見込額および組合等負担等見込額等も順調に減少傾向が続いており、将来負担額も</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1,353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百万円減少している。また、</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充当可能財源等値においても施設建設の財源として基金を取崩すなど、減額となっている。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将来負担額、充当可能財源等共に減であったが、結果として将来負担額の減少幅が大きいため将来負担比率は今年度も減少となった。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将来負担比率が低い水準となるのは、財政運営上心強く、安心できるものではあるが、今後も起債借入れ額の抑制を徹底して行い、費用の平準化に留意しながら、資金調達していく。</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8445</xdr:rowOff>
    </xdr:from>
    <xdr:to>
      <xdr:col>81</xdr:col>
      <xdr:colOff>44450</xdr:colOff>
      <xdr:row>15</xdr:row>
      <xdr:rowOff>54896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580195"/>
          <a:ext cx="838200" cy="4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54896</xdr:rowOff>
    </xdr:from>
    <xdr:to>
      <xdr:col>77</xdr:col>
      <xdr:colOff>44450</xdr:colOff>
      <xdr:row>15</xdr:row>
      <xdr:rowOff>100139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626646"/>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164672</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73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100139</xdr:rowOff>
    </xdr:from>
    <xdr:to>
      <xdr:col>72</xdr:col>
      <xdr:colOff>203200</xdr:colOff>
      <xdr:row>15</xdr:row>
      <xdr:rowOff>133318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671889"/>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159243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7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123063</xdr:rowOff>
    </xdr:from>
    <xdr:to>
      <xdr:col>68</xdr:col>
      <xdr:colOff>152400</xdr:colOff>
      <xdr:row>15</xdr:row>
      <xdr:rowOff>133318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694813"/>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36053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77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62596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805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129095</xdr:rowOff>
    </xdr:from>
    <xdr:to>
      <xdr:col>81</xdr:col>
      <xdr:colOff>95250</xdr:colOff>
      <xdr:row>15</xdr:row>
      <xdr:rowOff>59245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52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50372</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45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4096</xdr:rowOff>
    </xdr:from>
    <xdr:to>
      <xdr:col>77</xdr:col>
      <xdr:colOff>95250</xdr:colOff>
      <xdr:row>15</xdr:row>
      <xdr:rowOff>105696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5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115873</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344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49339</xdr:rowOff>
    </xdr:from>
    <xdr:to>
      <xdr:col>73</xdr:col>
      <xdr:colOff>44450</xdr:colOff>
      <xdr:row>15</xdr:row>
      <xdr:rowOff>150939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161116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8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82518</xdr:rowOff>
    </xdr:from>
    <xdr:to>
      <xdr:col>68</xdr:col>
      <xdr:colOff>203200</xdr:colOff>
      <xdr:row>16</xdr:row>
      <xdr:rowOff>12668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65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22845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4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72263</xdr:rowOff>
    </xdr:from>
    <xdr:to>
      <xdr:col>64</xdr:col>
      <xdr:colOff>152400</xdr:colOff>
      <xdr:row>16</xdr:row>
      <xdr:rowOff>2413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12590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41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18,329
18,063
94.43
11,808,346
11,315,282
299,694
6,263,184
8,986,416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人件費は、前年度より</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今年度一般会計における職員数が</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名と前年度比で</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名</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増であり、かつ会計年度任用職員制度の導入により</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人件費総額は</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今後も大幅な人件費の削減は見込めないことから、行政組織の機構改革や</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定員管理</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改めて計画的な整理の継続に努める。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63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7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1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1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132097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物件費は、前年度より</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下落</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上志比支所解体工事や町立在宅訪問診療所の設備・備品購入が完了し皆減となった事業がある一方で、</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スクール構想に伴うタブレット購入やコロナ感染防止対策による消耗品や備品の購入など、今年度皆増となった事業も多く、歳出総額としては対前年比</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百万円の増額となった。しかし新型コロナウイルス感染症対応地方創生臨時交付金など国庫補助金充当により</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収支比率を引き下げる結果となった</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近年の傾向としては、各分野における計画策定の義務化や施設の指定管理などで委託料増加による影響が際立っており、職員の工夫により削減できる余地がないか常に検討している。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155575</xdr:rowOff>
    </xdr:from>
    <xdr:to>
      <xdr:col>82</xdr:col>
      <xdr:colOff>107950</xdr:colOff>
      <xdr:row>18</xdr:row>
      <xdr:rowOff>22225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98775"/>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127000</xdr:rowOff>
    </xdr:from>
    <xdr:to>
      <xdr:col>78</xdr:col>
      <xdr:colOff>69850</xdr:colOff>
      <xdr:row>18</xdr:row>
      <xdr:rowOff>22225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0416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127000</xdr:rowOff>
    </xdr:from>
    <xdr:to>
      <xdr:col>73</xdr:col>
      <xdr:colOff>180975</xdr:colOff>
      <xdr:row>19</xdr:row>
      <xdr:rowOff>127000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0416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155575</xdr:rowOff>
    </xdr:from>
    <xdr:to>
      <xdr:col>69</xdr:col>
      <xdr:colOff>92075</xdr:colOff>
      <xdr:row>19</xdr:row>
      <xdr:rowOff>127000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7022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104775</xdr:rowOff>
    </xdr:from>
    <xdr:to>
      <xdr:col>82</xdr:col>
      <xdr:colOff>158750</xdr:colOff>
      <xdr:row>17</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121302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9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142875</xdr:rowOff>
    </xdr:from>
    <xdr:to>
      <xdr:col>78</xdr:col>
      <xdr:colOff>120650</xdr:colOff>
      <xdr:row>18</xdr:row>
      <xdr:rowOff>73025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57802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4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76200</xdr:rowOff>
    </xdr:from>
    <xdr:to>
      <xdr:col>74</xdr:col>
      <xdr:colOff>31750</xdr:colOff>
      <xdr:row>18</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76200</xdr:rowOff>
    </xdr:from>
    <xdr:to>
      <xdr:col>69</xdr:col>
      <xdr:colOff>142875</xdr:colOff>
      <xdr:row>20</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162577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42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104775</xdr:rowOff>
    </xdr:from>
    <xdr:to>
      <xdr:col>65</xdr:col>
      <xdr:colOff>53975</xdr:colOff>
      <xdr:row>18</xdr:row>
      <xdr:rowOff>34925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19702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0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扶助費は、前年度比で</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下落し</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が、扶助費の歳出総額としては前年から</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971</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百万円であった。</a:t>
          </a:r>
          <a:b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内容を個別にみてみると、障害者自立支援事業での介護・訓練等給付費</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はサービス利用量が毎年度増加しており対前年比</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百万円の増、障害児給付費においても約</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増とその影響は大きい。</a:t>
          </a:r>
          <a:r>
            <a:rPr kumimoji="0"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中でも</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、コロナ対策として子育て世代への臨時特別給付金の皆増が挙げられるが、国庫補助事業であることから収支比率を引き下げる結果となった。</a:t>
          </a:r>
          <a:b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なお、</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児童関連の扶助費で代表的な経費である児童手当は、</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子ども数減少の影響により</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年間で約</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％減少している</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。併せて子ども医療費助成においても約</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120650</xdr:rowOff>
    </xdr:from>
    <xdr:to>
      <xdr:col>24</xdr:col>
      <xdr:colOff>25400</xdr:colOff>
      <xdr:row>54</xdr:row>
      <xdr:rowOff>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207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54</xdr:row>
      <xdr:rowOff>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158750</xdr:rowOff>
    </xdr:from>
    <xdr:to>
      <xdr:col>15</xdr:col>
      <xdr:colOff>98425</xdr:colOff>
      <xdr:row>54</xdr:row>
      <xdr:rowOff>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63500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25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69850</xdr:rowOff>
    </xdr:from>
    <xdr:to>
      <xdr:col>24</xdr:col>
      <xdr:colOff>76200</xdr:colOff>
      <xdr:row>54</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86377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120650</xdr:rowOff>
    </xdr:from>
    <xdr:to>
      <xdr:col>20</xdr:col>
      <xdr:colOff>38100</xdr:colOff>
      <xdr:row>54</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60977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107950</xdr:rowOff>
    </xdr:from>
    <xdr:to>
      <xdr:col>15</xdr:col>
      <xdr:colOff>149225</xdr:colOff>
      <xdr:row>54</xdr:row>
      <xdr:rowOff>38100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その他は、前年度より</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例年、</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本指標の内訳としては繰出金が</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割</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を占め、その増減によって指標が大きく変動</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する。その繰出金の中でも</a:t>
          </a:r>
          <a:r>
            <a:rPr kumimoji="0"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下水道事業関連（農業集落排水事業含む）費用は、半分を占めており、既往債の償還が若干ずつではあるが毎年度完了していることから、繰出金全体額も抑制気味となっている。既往債の償還完了は、現存施設の老朽化が進んだこととほぼ同義であるため、有形固定資産の現状把握と経営面でのマネジメントを中長期で計画し、一般会計への影響を平準化できるよう努めていく。</a:t>
          </a:r>
          <a:endPar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今年度においては、今後の事業財源として特定目的基金への積立を増額、</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R2.1</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月の大雪により除排雪経費が嵩むなど、歳出総額で対前年比</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60</xdr:row>
      <xdr:rowOff>58420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235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60</xdr:row>
      <xdr:rowOff>5080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22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60</xdr:row>
      <xdr:rowOff>5080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85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146050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18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xdr:rowOff>
    </xdr:from>
    <xdr:to>
      <xdr:col>82</xdr:col>
      <xdr:colOff>158750</xdr:colOff>
      <xdr:row>60</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151147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125730</xdr:rowOff>
    </xdr:from>
    <xdr:to>
      <xdr:col>74</xdr:col>
      <xdr:colOff>31750</xdr:colOff>
      <xdr:row>60</xdr:row>
      <xdr:rowOff>55880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40657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補助費等は、前年度より</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ポイント下落し</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減少の主な要因は、</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コロナウイルス感染防止の観点から、イベントの中止や活動の自粛などによる補助金の減額が挙げられる。</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しかしながら、本町は塵芥処理、行政システム関連、下水道の一部を一部事務組合に委ねていることから、その額も大きく、補助費等に占める割合も高くなっている。組合における設備の更新や組織改編に伴う費用の発生</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等、業務の関係上費用の</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縮減を作用させることは難しい</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他の事業補助金や団体補助金を定期的に見直し、補助金・負担金全体での抑制に努めている。</a:t>
          </a:r>
          <a:endParaRPr lang="ja-JP" altLang="ja-JP" sz="900">
            <a:effectLst/>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171087</xdr:rowOff>
    </xdr:from>
    <xdr:to>
      <xdr:col>82</xdr:col>
      <xdr:colOff>107950</xdr:colOff>
      <xdr:row>36</xdr:row>
      <xdr:rowOff>6169</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1718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6169</xdr:rowOff>
    </xdr:from>
    <xdr:to>
      <xdr:col>78</xdr:col>
      <xdr:colOff>69850</xdr:colOff>
      <xdr:row>36</xdr:row>
      <xdr:rowOff>19231</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783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144961</xdr:rowOff>
    </xdr:from>
    <xdr:to>
      <xdr:col>73</xdr:col>
      <xdr:colOff>180975</xdr:colOff>
      <xdr:row>36</xdr:row>
      <xdr:rowOff>19231</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4571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125367</xdr:rowOff>
    </xdr:from>
    <xdr:to>
      <xdr:col>69</xdr:col>
      <xdr:colOff>92075</xdr:colOff>
      <xdr:row>35</xdr:row>
      <xdr:rowOff>144961</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12611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120287</xdr:rowOff>
    </xdr:from>
    <xdr:to>
      <xdr:col>82</xdr:col>
      <xdr:colOff>158750</xdr:colOff>
      <xdr:row>36</xdr:row>
      <xdr:rowOff>50437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136814</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6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126819</xdr:rowOff>
    </xdr:from>
    <xdr:to>
      <xdr:col>78</xdr:col>
      <xdr:colOff>120650</xdr:colOff>
      <xdr:row>36</xdr:row>
      <xdr:rowOff>56969</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67146</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139881</xdr:rowOff>
    </xdr:from>
    <xdr:to>
      <xdr:col>74</xdr:col>
      <xdr:colOff>31750</xdr:colOff>
      <xdr:row>36</xdr:row>
      <xdr:rowOff>70031</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54808</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94161</xdr:rowOff>
    </xdr:from>
    <xdr:to>
      <xdr:col>69</xdr:col>
      <xdr:colOff>142875</xdr:colOff>
      <xdr:row>36</xdr:row>
      <xdr:rowOff>24311</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34488</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74567</xdr:rowOff>
    </xdr:from>
    <xdr:to>
      <xdr:col>65</xdr:col>
      <xdr:colOff>53975</xdr:colOff>
      <xdr:row>36</xdr:row>
      <xdr:rowOff>4717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14894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84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公債費は、前年度比で</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年々増加している。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借入残高における起債種別は、普通交付税算入に有利な合併特例債および臨時財政対策債が全体の</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95.0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％を占めており、国からの財政措置が期待できるものの、今後の年間償還額の増加が財政の硬直性を高める懸念は否定できない。計画的な起債管理に努めていくことが重要と認識している。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76</xdr:row>
      <xdr:rowOff>163576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709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140715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1023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xdr:rowOff>
    </xdr:from>
    <xdr:to>
      <xdr:col>15</xdr:col>
      <xdr:colOff>98425</xdr:colOff>
      <xdr:row>76</xdr:row>
      <xdr:rowOff>72137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0383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xdr:rowOff>
    </xdr:from>
    <xdr:to>
      <xdr:col>11</xdr:col>
      <xdr:colOff>9525</xdr:colOff>
      <xdr:row>76</xdr:row>
      <xdr:rowOff>58420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038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128778</xdr:rowOff>
    </xdr:from>
    <xdr:to>
      <xdr:col>11</xdr:col>
      <xdr:colOff>60325</xdr:colOff>
      <xdr:row>76</xdr:row>
      <xdr:rowOff>58928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69105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公債費以外の指標は、前年度より</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83.8</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近年変わらず高い比率を示している。主な要因は、個別の指標でも示しているとおり義務的経費である人件費</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の上昇や</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繰出金の</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高止まりが</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目立ち、財政硬直化が一層進んだものと認識している。</a:t>
          </a:r>
          <a:endPar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人件費については、現保有施設をそのままに人員削減のみを図ることは難しく、中長期的に施設の再配置を検討しながら、適正な定員管理を考える必要があるし、繰出金についても、下水道事業関連での施設管理を適正に行っていく一方で、起債償還を進めていき一般会計からの負担規模を圧縮していく必要があ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xdr:rowOff>
    </xdr:from>
    <xdr:to>
      <xdr:col>82</xdr:col>
      <xdr:colOff>107950</xdr:colOff>
      <xdr:row>78</xdr:row>
      <xdr:rowOff>43180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378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xdr:rowOff>
    </xdr:from>
    <xdr:to>
      <xdr:col>78</xdr:col>
      <xdr:colOff>69850</xdr:colOff>
      <xdr:row>78</xdr:row>
      <xdr:rowOff>31750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378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31750</xdr:rowOff>
    </xdr:from>
    <xdr:to>
      <xdr:col>73</xdr:col>
      <xdr:colOff>180975</xdr:colOff>
      <xdr:row>78</xdr:row>
      <xdr:rowOff>46989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4048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165100</xdr:rowOff>
    </xdr:from>
    <xdr:to>
      <xdr:col>69</xdr:col>
      <xdr:colOff>92075</xdr:colOff>
      <xdr:row>78</xdr:row>
      <xdr:rowOff>46989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3667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135907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125730</xdr:rowOff>
    </xdr:from>
    <xdr:to>
      <xdr:col>78</xdr:col>
      <xdr:colOff>120650</xdr:colOff>
      <xdr:row>78</xdr:row>
      <xdr:rowOff>55880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152400</xdr:rowOff>
    </xdr:from>
    <xdr:to>
      <xdr:col>74</xdr:col>
      <xdr:colOff>31750</xdr:colOff>
      <xdr:row>78</xdr:row>
      <xdr:rowOff>82550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67327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167639</xdr:rowOff>
    </xdr:from>
    <xdr:to>
      <xdr:col>69</xdr:col>
      <xdr:colOff>142875</xdr:colOff>
      <xdr:row>78</xdr:row>
      <xdr:rowOff>97789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82566</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114300</xdr:rowOff>
    </xdr:from>
    <xdr:to>
      <xdr:col>65</xdr:col>
      <xdr:colOff>53975</xdr:colOff>
      <xdr:row>78</xdr:row>
      <xdr:rowOff>44450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29227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132728</xdr:rowOff>
    </xdr:from>
    <xdr:to>
      <xdr:col>29</xdr:col>
      <xdr:colOff>127000</xdr:colOff>
      <xdr:row>17</xdr:row>
      <xdr:rowOff>28715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23553"/>
          <a:ext cx="6477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16878</xdr:rowOff>
    </xdr:from>
    <xdr:to>
      <xdr:col>26</xdr:col>
      <xdr:colOff>50800</xdr:colOff>
      <xdr:row>17</xdr:row>
      <xdr:rowOff>28715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79153"/>
          <a:ext cx="698500" cy="11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16878</xdr:rowOff>
    </xdr:from>
    <xdr:to>
      <xdr:col>22</xdr:col>
      <xdr:colOff>114300</xdr:colOff>
      <xdr:row>17</xdr:row>
      <xdr:rowOff>75400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79153"/>
          <a:ext cx="698500" cy="58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75400</xdr:rowOff>
    </xdr:from>
    <xdr:to>
      <xdr:col>18</xdr:col>
      <xdr:colOff>177800</xdr:colOff>
      <xdr:row>17</xdr:row>
      <xdr:rowOff>96736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37675"/>
          <a:ext cx="698500" cy="2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81928</xdr:rowOff>
    </xdr:from>
    <xdr:to>
      <xdr:col>29</xdr:col>
      <xdr:colOff>177800</xdr:colOff>
      <xdr:row>17</xdr:row>
      <xdr:rowOff>12078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7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98455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1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149365</xdr:rowOff>
    </xdr:from>
    <xdr:to>
      <xdr:col>26</xdr:col>
      <xdr:colOff>101600</xdr:colOff>
      <xdr:row>17</xdr:row>
      <xdr:rowOff>79515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4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89692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0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137528</xdr:rowOff>
    </xdr:from>
    <xdr:to>
      <xdr:col>22</xdr:col>
      <xdr:colOff>165100</xdr:colOff>
      <xdr:row>17</xdr:row>
      <xdr:rowOff>67678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28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77855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9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24600</xdr:rowOff>
    </xdr:from>
    <xdr:to>
      <xdr:col>19</xdr:col>
      <xdr:colOff>38100</xdr:colOff>
      <xdr:row>17</xdr:row>
      <xdr:rowOff>126200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8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136377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45936</xdr:rowOff>
    </xdr:from>
    <xdr:to>
      <xdr:col>15</xdr:col>
      <xdr:colOff>101600</xdr:colOff>
      <xdr:row>17</xdr:row>
      <xdr:rowOff>147536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0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157713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7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122085</xdr:rowOff>
    </xdr:from>
    <xdr:to>
      <xdr:col>29</xdr:col>
      <xdr:colOff>127000</xdr:colOff>
      <xdr:row>35</xdr:row>
      <xdr:rowOff>167234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32435"/>
          <a:ext cx="647700" cy="45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130477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167234</xdr:rowOff>
    </xdr:from>
    <xdr:to>
      <xdr:col>26</xdr:col>
      <xdr:colOff>50800</xdr:colOff>
      <xdr:row>35</xdr:row>
      <xdr:rowOff>172186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77584"/>
          <a:ext cx="698500" cy="4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172186</xdr:rowOff>
    </xdr:from>
    <xdr:to>
      <xdr:col>22</xdr:col>
      <xdr:colOff>114300</xdr:colOff>
      <xdr:row>35</xdr:row>
      <xdr:rowOff>180987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82536"/>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93301</xdr:rowOff>
    </xdr:from>
    <xdr:to>
      <xdr:col>18</xdr:col>
      <xdr:colOff>177800</xdr:colOff>
      <xdr:row>35</xdr:row>
      <xdr:rowOff>180987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03651"/>
          <a:ext cx="698500" cy="8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71285</xdr:rowOff>
    </xdr:from>
    <xdr:to>
      <xdr:col>29</xdr:col>
      <xdr:colOff>177800</xdr:colOff>
      <xdr:row>35</xdr:row>
      <xdr:rowOff>172885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81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259262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2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116434</xdr:rowOff>
    </xdr:from>
    <xdr:to>
      <xdr:col>26</xdr:col>
      <xdr:colOff>101600</xdr:colOff>
      <xdr:row>35</xdr:row>
      <xdr:rowOff>218034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2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228211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95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121386</xdr:rowOff>
    </xdr:from>
    <xdr:to>
      <xdr:col>22</xdr:col>
      <xdr:colOff>165100</xdr:colOff>
      <xdr:row>35</xdr:row>
      <xdr:rowOff>222986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3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233163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0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130187</xdr:rowOff>
    </xdr:from>
    <xdr:to>
      <xdr:col>19</xdr:col>
      <xdr:colOff>38100</xdr:colOff>
      <xdr:row>35</xdr:row>
      <xdr:rowOff>231787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40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241964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42501</xdr:rowOff>
    </xdr:from>
    <xdr:to>
      <xdr:col>15</xdr:col>
      <xdr:colOff>101600</xdr:colOff>
      <xdr:row>35</xdr:row>
      <xdr:rowOff>144101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52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154278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2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18,329
18,063
94.43
11,808,346
11,315,282
299,694
6,263,184
8,986,416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105785</xdr:rowOff>
    </xdr:from>
    <xdr:to>
      <xdr:col>24</xdr:col>
      <xdr:colOff>63500</xdr:colOff>
      <xdr:row>33</xdr:row>
      <xdr:rowOff>99630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92185"/>
          <a:ext cx="838200" cy="16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73847</xdr:rowOff>
    </xdr:from>
    <xdr:to>
      <xdr:col>19</xdr:col>
      <xdr:colOff>177800</xdr:colOff>
      <xdr:row>33</xdr:row>
      <xdr:rowOff>99630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731697"/>
          <a:ext cx="889000" cy="2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73847</xdr:rowOff>
    </xdr:from>
    <xdr:to>
      <xdr:col>15</xdr:col>
      <xdr:colOff>50800</xdr:colOff>
      <xdr:row>33</xdr:row>
      <xdr:rowOff>154951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31697"/>
          <a:ext cx="889000" cy="8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154951</xdr:rowOff>
    </xdr:from>
    <xdr:to>
      <xdr:col>10</xdr:col>
      <xdr:colOff>114300</xdr:colOff>
      <xdr:row>33</xdr:row>
      <xdr:rowOff>171149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12801"/>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54985</xdr:rowOff>
    </xdr:from>
    <xdr:to>
      <xdr:col>24</xdr:col>
      <xdr:colOff>114300</xdr:colOff>
      <xdr:row>32</xdr:row>
      <xdr:rowOff>156585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4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77862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9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48830</xdr:rowOff>
    </xdr:from>
    <xdr:to>
      <xdr:col>20</xdr:col>
      <xdr:colOff>38100</xdr:colOff>
      <xdr:row>33</xdr:row>
      <xdr:rowOff>150430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166957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8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23047</xdr:rowOff>
    </xdr:from>
    <xdr:to>
      <xdr:col>15</xdr:col>
      <xdr:colOff>101600</xdr:colOff>
      <xdr:row>33</xdr:row>
      <xdr:rowOff>124647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8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141174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45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104151</xdr:rowOff>
    </xdr:from>
    <xdr:to>
      <xdr:col>10</xdr:col>
      <xdr:colOff>165100</xdr:colOff>
      <xdr:row>34</xdr:row>
      <xdr:rowOff>34301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6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50828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3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120349</xdr:rowOff>
    </xdr:from>
    <xdr:to>
      <xdr:col>6</xdr:col>
      <xdr:colOff>38100</xdr:colOff>
      <xdr:row>34</xdr:row>
      <xdr:rowOff>50499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7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67026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5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17986</xdr:rowOff>
    </xdr:from>
    <xdr:to>
      <xdr:col>24</xdr:col>
      <xdr:colOff>63500</xdr:colOff>
      <xdr:row>56</xdr:row>
      <xdr:rowOff>142182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19186"/>
          <a:ext cx="838200" cy="12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142182</xdr:rowOff>
    </xdr:from>
    <xdr:to>
      <xdr:col>19</xdr:col>
      <xdr:colOff>177800</xdr:colOff>
      <xdr:row>57</xdr:row>
      <xdr:rowOff>222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43382"/>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61650</xdr:rowOff>
    </xdr:from>
    <xdr:to>
      <xdr:col>15</xdr:col>
      <xdr:colOff>50800</xdr:colOff>
      <xdr:row>57</xdr:row>
      <xdr:rowOff>222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491400"/>
          <a:ext cx="889000" cy="28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61650</xdr:rowOff>
    </xdr:from>
    <xdr:to>
      <xdr:col>10</xdr:col>
      <xdr:colOff>114300</xdr:colOff>
      <xdr:row>56</xdr:row>
      <xdr:rowOff>84820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91400"/>
          <a:ext cx="889000" cy="19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138636</xdr:rowOff>
    </xdr:from>
    <xdr:to>
      <xdr:col>24</xdr:col>
      <xdr:colOff>114300</xdr:colOff>
      <xdr:row>56</xdr:row>
      <xdr:rowOff>68786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117063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4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91382</xdr:rowOff>
    </xdr:from>
    <xdr:to>
      <xdr:col>20</xdr:col>
      <xdr:colOff>38100</xdr:colOff>
      <xdr:row>57</xdr:row>
      <xdr:rowOff>21532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8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120872</xdr:rowOff>
    </xdr:from>
    <xdr:to>
      <xdr:col>15</xdr:col>
      <xdr:colOff>101600</xdr:colOff>
      <xdr:row>57</xdr:row>
      <xdr:rowOff>51022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42149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10850</xdr:rowOff>
    </xdr:from>
    <xdr:to>
      <xdr:col>10</xdr:col>
      <xdr:colOff>165100</xdr:colOff>
      <xdr:row>55</xdr:row>
      <xdr:rowOff>112450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4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128977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34020</xdr:rowOff>
    </xdr:from>
    <xdr:to>
      <xdr:col>6</xdr:col>
      <xdr:colOff>38100</xdr:colOff>
      <xdr:row>56</xdr:row>
      <xdr:rowOff>135620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126747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72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141712</xdr:rowOff>
    </xdr:from>
    <xdr:to>
      <xdr:col>24</xdr:col>
      <xdr:colOff>63500</xdr:colOff>
      <xdr:row>77</xdr:row>
      <xdr:rowOff>98895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000462"/>
          <a:ext cx="838200" cy="30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55143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6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14336</xdr:rowOff>
    </xdr:from>
    <xdr:to>
      <xdr:col>19</xdr:col>
      <xdr:colOff>177800</xdr:colOff>
      <xdr:row>77</xdr:row>
      <xdr:rowOff>98895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15986"/>
          <a:ext cx="889000" cy="8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34455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14336</xdr:rowOff>
    </xdr:from>
    <xdr:to>
      <xdr:col>15</xdr:col>
      <xdr:colOff>50800</xdr:colOff>
      <xdr:row>77</xdr:row>
      <xdr:rowOff>139883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15986"/>
          <a:ext cx="889000" cy="12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40832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113914</xdr:rowOff>
    </xdr:from>
    <xdr:to>
      <xdr:col>10</xdr:col>
      <xdr:colOff>114300</xdr:colOff>
      <xdr:row>77</xdr:row>
      <xdr:rowOff>139883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15564"/>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38454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48513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90912</xdr:rowOff>
    </xdr:from>
    <xdr:to>
      <xdr:col>24</xdr:col>
      <xdr:colOff>114300</xdr:colOff>
      <xdr:row>76</xdr:row>
      <xdr:rowOff>21062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4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113789</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0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48095</xdr:rowOff>
    </xdr:from>
    <xdr:to>
      <xdr:col>20</xdr:col>
      <xdr:colOff>38100</xdr:colOff>
      <xdr:row>77</xdr:row>
      <xdr:rowOff>149695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166222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2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134986</xdr:rowOff>
    </xdr:from>
    <xdr:to>
      <xdr:col>15</xdr:col>
      <xdr:colOff>101600</xdr:colOff>
      <xdr:row>77</xdr:row>
      <xdr:rowOff>65136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81663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9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89083</xdr:rowOff>
    </xdr:from>
    <xdr:to>
      <xdr:col>10</xdr:col>
      <xdr:colOff>165100</xdr:colOff>
      <xdr:row>78</xdr:row>
      <xdr:rowOff>19233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35760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63114</xdr:rowOff>
    </xdr:from>
    <xdr:to>
      <xdr:col>6</xdr:col>
      <xdr:colOff>38100</xdr:colOff>
      <xdr:row>77</xdr:row>
      <xdr:rowOff>164714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9791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3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11126</xdr:rowOff>
    </xdr:from>
    <xdr:to>
      <xdr:col>24</xdr:col>
      <xdr:colOff>63500</xdr:colOff>
      <xdr:row>97</xdr:row>
      <xdr:rowOff>75105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641776"/>
          <a:ext cx="838200" cy="6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63976</xdr:rowOff>
    </xdr:from>
    <xdr:to>
      <xdr:col>19</xdr:col>
      <xdr:colOff>177800</xdr:colOff>
      <xdr:row>97</xdr:row>
      <xdr:rowOff>75105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694626"/>
          <a:ext cx="889000" cy="1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39216</xdr:rowOff>
    </xdr:from>
    <xdr:to>
      <xdr:col>15</xdr:col>
      <xdr:colOff>50800</xdr:colOff>
      <xdr:row>97</xdr:row>
      <xdr:rowOff>63976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669866"/>
          <a:ext cx="889000" cy="2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26115</xdr:rowOff>
    </xdr:from>
    <xdr:to>
      <xdr:col>10</xdr:col>
      <xdr:colOff>114300</xdr:colOff>
      <xdr:row>97</xdr:row>
      <xdr:rowOff>39216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656765"/>
          <a:ext cx="889000" cy="1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131776</xdr:rowOff>
    </xdr:from>
    <xdr:to>
      <xdr:col>24</xdr:col>
      <xdr:colOff>114300</xdr:colOff>
      <xdr:row>97</xdr:row>
      <xdr:rowOff>61926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110203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6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24305</xdr:rowOff>
    </xdr:from>
    <xdr:to>
      <xdr:col>20</xdr:col>
      <xdr:colOff>38100</xdr:colOff>
      <xdr:row>97</xdr:row>
      <xdr:rowOff>125905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5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117032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13176</xdr:rowOff>
    </xdr:from>
    <xdr:to>
      <xdr:col>15</xdr:col>
      <xdr:colOff>101600</xdr:colOff>
      <xdr:row>97</xdr:row>
      <xdr:rowOff>114776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105903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73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159866</xdr:rowOff>
    </xdr:from>
    <xdr:to>
      <xdr:col>10</xdr:col>
      <xdr:colOff>165100</xdr:colOff>
      <xdr:row>97</xdr:row>
      <xdr:rowOff>90016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6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81143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1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146765</xdr:rowOff>
    </xdr:from>
    <xdr:to>
      <xdr:col>6</xdr:col>
      <xdr:colOff>38100</xdr:colOff>
      <xdr:row>97</xdr:row>
      <xdr:rowOff>76915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68042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69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15744</xdr:rowOff>
    </xdr:from>
    <xdr:to>
      <xdr:col>55</xdr:col>
      <xdr:colOff>0</xdr:colOff>
      <xdr:row>37</xdr:row>
      <xdr:rowOff>38572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45044"/>
          <a:ext cx="838200" cy="53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149690</xdr:rowOff>
    </xdr:from>
    <xdr:to>
      <xdr:col>50</xdr:col>
      <xdr:colOff>114300</xdr:colOff>
      <xdr:row>37</xdr:row>
      <xdr:rowOff>38572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321890"/>
          <a:ext cx="889000" cy="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130442</xdr:rowOff>
    </xdr:from>
    <xdr:to>
      <xdr:col>45</xdr:col>
      <xdr:colOff>177800</xdr:colOff>
      <xdr:row>36</xdr:row>
      <xdr:rowOff>149690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02642"/>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130442</xdr:rowOff>
    </xdr:from>
    <xdr:to>
      <xdr:col>41</xdr:col>
      <xdr:colOff>50800</xdr:colOff>
      <xdr:row>36</xdr:row>
      <xdr:rowOff>166656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02642"/>
          <a:ext cx="889000" cy="3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136394</xdr:rowOff>
    </xdr:from>
    <xdr:to>
      <xdr:col>55</xdr:col>
      <xdr:colOff>50800</xdr:colOff>
      <xdr:row>34</xdr:row>
      <xdr:rowOff>66544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9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114821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7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159222</xdr:rowOff>
    </xdr:from>
    <xdr:to>
      <xdr:col>50</xdr:col>
      <xdr:colOff>165100</xdr:colOff>
      <xdr:row>37</xdr:row>
      <xdr:rowOff>89372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3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80499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98890</xdr:rowOff>
    </xdr:from>
    <xdr:to>
      <xdr:col>46</xdr:col>
      <xdr:colOff>38100</xdr:colOff>
      <xdr:row>37</xdr:row>
      <xdr:rowOff>29040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45567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4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79642</xdr:rowOff>
    </xdr:from>
    <xdr:to>
      <xdr:col>41</xdr:col>
      <xdr:colOff>101600</xdr:colOff>
      <xdr:row>37</xdr:row>
      <xdr:rowOff>9792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26319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115856</xdr:rowOff>
    </xdr:from>
    <xdr:to>
      <xdr:col>36</xdr:col>
      <xdr:colOff>165100</xdr:colOff>
      <xdr:row>37</xdr:row>
      <xdr:rowOff>46006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62533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6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24302</xdr:rowOff>
    </xdr:from>
    <xdr:to>
      <xdr:col>55</xdr:col>
      <xdr:colOff>0</xdr:colOff>
      <xdr:row>57</xdr:row>
      <xdr:rowOff>98785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96952"/>
          <a:ext cx="838200" cy="7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24302</xdr:rowOff>
    </xdr:from>
    <xdr:to>
      <xdr:col>50</xdr:col>
      <xdr:colOff>114300</xdr:colOff>
      <xdr:row>57</xdr:row>
      <xdr:rowOff>44639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96952"/>
          <a:ext cx="889000" cy="2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85540</xdr:rowOff>
    </xdr:from>
    <xdr:to>
      <xdr:col>45</xdr:col>
      <xdr:colOff>177800</xdr:colOff>
      <xdr:row>57</xdr:row>
      <xdr:rowOff>44639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686740"/>
          <a:ext cx="889000" cy="13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85540</xdr:rowOff>
    </xdr:from>
    <xdr:to>
      <xdr:col>41</xdr:col>
      <xdr:colOff>50800</xdr:colOff>
      <xdr:row>56</xdr:row>
      <xdr:rowOff>103536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686740"/>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47985</xdr:rowOff>
    </xdr:from>
    <xdr:to>
      <xdr:col>55</xdr:col>
      <xdr:colOff>50800</xdr:colOff>
      <xdr:row>57</xdr:row>
      <xdr:rowOff>149585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26412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9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144952</xdr:rowOff>
    </xdr:from>
    <xdr:to>
      <xdr:col>50</xdr:col>
      <xdr:colOff>165100</xdr:colOff>
      <xdr:row>57</xdr:row>
      <xdr:rowOff>75102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66229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165289</xdr:rowOff>
    </xdr:from>
    <xdr:to>
      <xdr:col>46</xdr:col>
      <xdr:colOff>38100</xdr:colOff>
      <xdr:row>57</xdr:row>
      <xdr:rowOff>95439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86566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34740</xdr:rowOff>
    </xdr:from>
    <xdr:to>
      <xdr:col>41</xdr:col>
      <xdr:colOff>101600</xdr:colOff>
      <xdr:row>56</xdr:row>
      <xdr:rowOff>136340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152867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1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52736</xdr:rowOff>
    </xdr:from>
    <xdr:to>
      <xdr:col>36</xdr:col>
      <xdr:colOff>165100</xdr:colOff>
      <xdr:row>56</xdr:row>
      <xdr:rowOff>154336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170863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65108</xdr:rowOff>
    </xdr:from>
    <xdr:to>
      <xdr:col>55</xdr:col>
      <xdr:colOff>0</xdr:colOff>
      <xdr:row>78</xdr:row>
      <xdr:rowOff>119827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38208"/>
          <a:ext cx="838200" cy="5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65108</xdr:rowOff>
    </xdr:from>
    <xdr:to>
      <xdr:col>50</xdr:col>
      <xdr:colOff>114300</xdr:colOff>
      <xdr:row>78</xdr:row>
      <xdr:rowOff>123865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38208"/>
          <a:ext cx="889000" cy="5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70038</xdr:rowOff>
    </xdr:from>
    <xdr:to>
      <xdr:col>45</xdr:col>
      <xdr:colOff>177800</xdr:colOff>
      <xdr:row>78</xdr:row>
      <xdr:rowOff>123865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43138"/>
          <a:ext cx="889000" cy="5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9079</xdr:rowOff>
    </xdr:from>
    <xdr:to>
      <xdr:col>41</xdr:col>
      <xdr:colOff>50800</xdr:colOff>
      <xdr:row>78</xdr:row>
      <xdr:rowOff>70038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210729"/>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69027</xdr:rowOff>
    </xdr:from>
    <xdr:to>
      <xdr:col>55</xdr:col>
      <xdr:colOff>50800</xdr:colOff>
      <xdr:row>78</xdr:row>
      <xdr:rowOff>170627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4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155404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14308</xdr:rowOff>
    </xdr:from>
    <xdr:to>
      <xdr:col>50</xdr:col>
      <xdr:colOff>165100</xdr:colOff>
      <xdr:row>78</xdr:row>
      <xdr:rowOff>115908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107035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73065</xdr:rowOff>
    </xdr:from>
    <xdr:to>
      <xdr:col>46</xdr:col>
      <xdr:colOff>38100</xdr:colOff>
      <xdr:row>79</xdr:row>
      <xdr:rowOff>3215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165792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53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19238</xdr:rowOff>
    </xdr:from>
    <xdr:to>
      <xdr:col>41</xdr:col>
      <xdr:colOff>101600</xdr:colOff>
      <xdr:row>78</xdr:row>
      <xdr:rowOff>120838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9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111965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48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129729</xdr:rowOff>
    </xdr:from>
    <xdr:to>
      <xdr:col>36</xdr:col>
      <xdr:colOff>165100</xdr:colOff>
      <xdr:row>77</xdr:row>
      <xdr:rowOff>59879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15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76405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9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161382</xdr:rowOff>
    </xdr:from>
    <xdr:to>
      <xdr:col>55</xdr:col>
      <xdr:colOff>0</xdr:colOff>
      <xdr:row>97</xdr:row>
      <xdr:rowOff>32658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20582"/>
          <a:ext cx="83820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113395</xdr:rowOff>
    </xdr:from>
    <xdr:to>
      <xdr:col>50</xdr:col>
      <xdr:colOff>114300</xdr:colOff>
      <xdr:row>96</xdr:row>
      <xdr:rowOff>161382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572595"/>
          <a:ext cx="889000" cy="4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52946</xdr:rowOff>
    </xdr:from>
    <xdr:to>
      <xdr:col>45</xdr:col>
      <xdr:colOff>177800</xdr:colOff>
      <xdr:row>96</xdr:row>
      <xdr:rowOff>113395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512146"/>
          <a:ext cx="889000" cy="6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23916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52946</xdr:rowOff>
    </xdr:from>
    <xdr:to>
      <xdr:col>41</xdr:col>
      <xdr:colOff>50800</xdr:colOff>
      <xdr:row>97</xdr:row>
      <xdr:rowOff>59998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12146"/>
          <a:ext cx="889000" cy="17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153308</xdr:rowOff>
    </xdr:from>
    <xdr:to>
      <xdr:col>55</xdr:col>
      <xdr:colOff>50800</xdr:colOff>
      <xdr:row>97</xdr:row>
      <xdr:rowOff>83458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131735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110582</xdr:rowOff>
    </xdr:from>
    <xdr:to>
      <xdr:col>50</xdr:col>
      <xdr:colOff>165100</xdr:colOff>
      <xdr:row>97</xdr:row>
      <xdr:rowOff>40732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6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31859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6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62595</xdr:rowOff>
    </xdr:from>
    <xdr:to>
      <xdr:col>46</xdr:col>
      <xdr:colOff>38100</xdr:colOff>
      <xdr:row>96</xdr:row>
      <xdr:rowOff>164195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2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9272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29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2146</xdr:rowOff>
    </xdr:from>
    <xdr:to>
      <xdr:col>41</xdr:col>
      <xdr:colOff>101600</xdr:colOff>
      <xdr:row>96</xdr:row>
      <xdr:rowOff>103746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4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120273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23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9198</xdr:rowOff>
    </xdr:from>
    <xdr:to>
      <xdr:col>36</xdr:col>
      <xdr:colOff>165100</xdr:colOff>
      <xdr:row>97</xdr:row>
      <xdr:rowOff>110798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3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101925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3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24560</xdr:rowOff>
    </xdr:from>
    <xdr:to>
      <xdr:col>85</xdr:col>
      <xdr:colOff>127000</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539660"/>
          <a:ext cx="8382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22274</xdr:rowOff>
    </xdr:from>
    <xdr:to>
      <xdr:col>81</xdr:col>
      <xdr:colOff>50800</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537374"/>
          <a:ext cx="8890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20959</xdr:rowOff>
    </xdr:from>
    <xdr:to>
      <xdr:col>76</xdr:col>
      <xdr:colOff>114300</xdr:colOff>
      <xdr:row>38</xdr:row>
      <xdr:rowOff>22274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536059"/>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20959</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536059"/>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145210</xdr:rowOff>
    </xdr:from>
    <xdr:to>
      <xdr:col>85</xdr:col>
      <xdr:colOff>177800</xdr:colOff>
      <xdr:row>38</xdr:row>
      <xdr:rowOff>75360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4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142924</xdr:rowOff>
    </xdr:from>
    <xdr:to>
      <xdr:col>76</xdr:col>
      <xdr:colOff>165100</xdr:colOff>
      <xdr:row>38</xdr:row>
      <xdr:rowOff>73074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64201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579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141610</xdr:rowOff>
    </xdr:from>
    <xdr:to>
      <xdr:col>72</xdr:col>
      <xdr:colOff>38100</xdr:colOff>
      <xdr:row>38</xdr:row>
      <xdr:rowOff>71760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62886</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57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29865</xdr:rowOff>
    </xdr:from>
    <xdr:to>
      <xdr:col>85</xdr:col>
      <xdr:colOff>127000</xdr:colOff>
      <xdr:row>77</xdr:row>
      <xdr:rowOff>56717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31515"/>
          <a:ext cx="838200" cy="2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56717</xdr:rowOff>
    </xdr:from>
    <xdr:to>
      <xdr:col>81</xdr:col>
      <xdr:colOff>50800</xdr:colOff>
      <xdr:row>77</xdr:row>
      <xdr:rowOff>95031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58367"/>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95031</xdr:rowOff>
    </xdr:from>
    <xdr:to>
      <xdr:col>76</xdr:col>
      <xdr:colOff>114300</xdr:colOff>
      <xdr:row>77</xdr:row>
      <xdr:rowOff>129947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96681"/>
          <a:ext cx="889000" cy="3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116292</xdr:rowOff>
    </xdr:from>
    <xdr:to>
      <xdr:col>71</xdr:col>
      <xdr:colOff>177800</xdr:colOff>
      <xdr:row>77</xdr:row>
      <xdr:rowOff>129947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17942"/>
          <a:ext cx="8890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150515</xdr:rowOff>
    </xdr:from>
    <xdr:to>
      <xdr:col>85</xdr:col>
      <xdr:colOff>177800</xdr:colOff>
      <xdr:row>77</xdr:row>
      <xdr:rowOff>80665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8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128942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5917</xdr:rowOff>
    </xdr:from>
    <xdr:to>
      <xdr:col>81</xdr:col>
      <xdr:colOff>101600</xdr:colOff>
      <xdr:row>77</xdr:row>
      <xdr:rowOff>107517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98644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0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44231</xdr:rowOff>
    </xdr:from>
    <xdr:to>
      <xdr:col>76</xdr:col>
      <xdr:colOff>165100</xdr:colOff>
      <xdr:row>77</xdr:row>
      <xdr:rowOff>145831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4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136958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3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79147</xdr:rowOff>
    </xdr:from>
    <xdr:to>
      <xdr:col>72</xdr:col>
      <xdr:colOff>38100</xdr:colOff>
      <xdr:row>78</xdr:row>
      <xdr:rowOff>9297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424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65492</xdr:rowOff>
    </xdr:from>
    <xdr:to>
      <xdr:col>67</xdr:col>
      <xdr:colOff>101600</xdr:colOff>
      <xdr:row>77</xdr:row>
      <xdr:rowOff>167092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6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158219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5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109460</xdr:rowOff>
    </xdr:from>
    <xdr:to>
      <xdr:col>85</xdr:col>
      <xdr:colOff>127000</xdr:colOff>
      <xdr:row>99</xdr:row>
      <xdr:rowOff>51580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11560"/>
          <a:ext cx="838200" cy="1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105138</xdr:rowOff>
    </xdr:from>
    <xdr:to>
      <xdr:col>81</xdr:col>
      <xdr:colOff>50800</xdr:colOff>
      <xdr:row>99</xdr:row>
      <xdr:rowOff>51580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07238"/>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92216</xdr:rowOff>
    </xdr:from>
    <xdr:to>
      <xdr:col>76</xdr:col>
      <xdr:colOff>114300</xdr:colOff>
      <xdr:row>98</xdr:row>
      <xdr:rowOff>105138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037066"/>
          <a:ext cx="889000" cy="87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92216</xdr:rowOff>
    </xdr:from>
    <xdr:to>
      <xdr:col>71</xdr:col>
      <xdr:colOff>177800</xdr:colOff>
      <xdr:row>99</xdr:row>
      <xdr:rowOff>3651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037066"/>
          <a:ext cx="889000" cy="94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58660</xdr:rowOff>
    </xdr:from>
    <xdr:to>
      <xdr:col>85</xdr:col>
      <xdr:colOff>177800</xdr:colOff>
      <xdr:row>98</xdr:row>
      <xdr:rowOff>160260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6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37087</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3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780</xdr:rowOff>
    </xdr:from>
    <xdr:to>
      <xdr:col>81</xdr:col>
      <xdr:colOff>101600</xdr:colOff>
      <xdr:row>99</xdr:row>
      <xdr:rowOff>102380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93507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54338</xdr:rowOff>
    </xdr:from>
    <xdr:to>
      <xdr:col>76</xdr:col>
      <xdr:colOff>165100</xdr:colOff>
      <xdr:row>98</xdr:row>
      <xdr:rowOff>155938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5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147065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41416</xdr:rowOff>
    </xdr:from>
    <xdr:to>
      <xdr:col>72</xdr:col>
      <xdr:colOff>38100</xdr:colOff>
      <xdr:row>93</xdr:row>
      <xdr:rowOff>143016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598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159543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576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124301</xdr:rowOff>
    </xdr:from>
    <xdr:to>
      <xdr:col>67</xdr:col>
      <xdr:colOff>101600</xdr:colOff>
      <xdr:row>99</xdr:row>
      <xdr:rowOff>54451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45578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1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39574</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26124"/>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30276</xdr:rowOff>
    </xdr:from>
    <xdr:to>
      <xdr:col>107</xdr:col>
      <xdr:colOff>50800</xdr:colOff>
      <xdr:row>39</xdr:row>
      <xdr:rowOff>39574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16826"/>
          <a:ext cx="889000" cy="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30276</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1682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160224</xdr:rowOff>
    </xdr:from>
    <xdr:to>
      <xdr:col>107</xdr:col>
      <xdr:colOff>101600</xdr:colOff>
      <xdr:row>39</xdr:row>
      <xdr:rowOff>90374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81501</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77333" y="6768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150926</xdr:rowOff>
    </xdr:from>
    <xdr:to>
      <xdr:col>102</xdr:col>
      <xdr:colOff>165100</xdr:colOff>
      <xdr:row>39</xdr:row>
      <xdr:rowOff>81076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72203</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5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155987</xdr:rowOff>
    </xdr:from>
    <xdr:to>
      <xdr:col>116</xdr:col>
      <xdr:colOff>63500</xdr:colOff>
      <xdr:row>59</xdr:row>
      <xdr:rowOff>1835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00087"/>
          <a:ext cx="8382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151626</xdr:rowOff>
    </xdr:from>
    <xdr:to>
      <xdr:col>111</xdr:col>
      <xdr:colOff>177800</xdr:colOff>
      <xdr:row>58</xdr:row>
      <xdr:rowOff>155987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95726"/>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53421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16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92646</xdr:rowOff>
    </xdr:from>
    <xdr:to>
      <xdr:col>107</xdr:col>
      <xdr:colOff>50800</xdr:colOff>
      <xdr:row>58</xdr:row>
      <xdr:rowOff>151626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036746"/>
          <a:ext cx="889000" cy="5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43648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1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92646</xdr:rowOff>
    </xdr:from>
    <xdr:to>
      <xdr:col>102</xdr:col>
      <xdr:colOff>114300</xdr:colOff>
      <xdr:row>58</xdr:row>
      <xdr:rowOff>144196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036746"/>
          <a:ext cx="8890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38809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5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44981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122485</xdr:rowOff>
    </xdr:from>
    <xdr:to>
      <xdr:col>116</xdr:col>
      <xdr:colOff>114300</xdr:colOff>
      <xdr:row>59</xdr:row>
      <xdr:rowOff>52635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6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1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105187</xdr:rowOff>
    </xdr:from>
    <xdr:to>
      <xdr:col>112</xdr:col>
      <xdr:colOff>38100</xdr:colOff>
      <xdr:row>59</xdr:row>
      <xdr:rowOff>35337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51864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82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100826</xdr:rowOff>
    </xdr:from>
    <xdr:to>
      <xdr:col>107</xdr:col>
      <xdr:colOff>101600</xdr:colOff>
      <xdr:row>59</xdr:row>
      <xdr:rowOff>30976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4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47503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82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41846</xdr:rowOff>
    </xdr:from>
    <xdr:to>
      <xdr:col>102</xdr:col>
      <xdr:colOff>165100</xdr:colOff>
      <xdr:row>58</xdr:row>
      <xdr:rowOff>143446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159973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76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93396</xdr:rowOff>
    </xdr:from>
    <xdr:to>
      <xdr:col>98</xdr:col>
      <xdr:colOff>38100</xdr:colOff>
      <xdr:row>59</xdr:row>
      <xdr:rowOff>23546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40073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81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52456</xdr:rowOff>
    </xdr:from>
    <xdr:to>
      <xdr:col>116</xdr:col>
      <xdr:colOff>63500</xdr:colOff>
      <xdr:row>75</xdr:row>
      <xdr:rowOff>53746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911206"/>
          <a:ext cx="8382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52456</xdr:rowOff>
    </xdr:from>
    <xdr:to>
      <xdr:col>111</xdr:col>
      <xdr:colOff>177800</xdr:colOff>
      <xdr:row>75</xdr:row>
      <xdr:rowOff>75039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911206"/>
          <a:ext cx="889000" cy="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156318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51574</xdr:rowOff>
    </xdr:from>
    <xdr:to>
      <xdr:col>107</xdr:col>
      <xdr:colOff>50800</xdr:colOff>
      <xdr:row>75</xdr:row>
      <xdr:rowOff>75039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910324"/>
          <a:ext cx="889000" cy="2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38262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51574</xdr:rowOff>
    </xdr:from>
    <xdr:to>
      <xdr:col>102</xdr:col>
      <xdr:colOff>114300</xdr:colOff>
      <xdr:row>75</xdr:row>
      <xdr:rowOff>78631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910324"/>
          <a:ext cx="8890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32481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2946</xdr:rowOff>
    </xdr:from>
    <xdr:to>
      <xdr:col>116</xdr:col>
      <xdr:colOff>114300</xdr:colOff>
      <xdr:row>75</xdr:row>
      <xdr:rowOff>104546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25823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1656</xdr:rowOff>
    </xdr:from>
    <xdr:to>
      <xdr:col>112</xdr:col>
      <xdr:colOff>38100</xdr:colOff>
      <xdr:row>75</xdr:row>
      <xdr:rowOff>103256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119783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6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24239</xdr:rowOff>
    </xdr:from>
    <xdr:to>
      <xdr:col>107</xdr:col>
      <xdr:colOff>101600</xdr:colOff>
      <xdr:row>75</xdr:row>
      <xdr:rowOff>125839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142366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6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774</xdr:rowOff>
    </xdr:from>
    <xdr:to>
      <xdr:col>102</xdr:col>
      <xdr:colOff>165100</xdr:colOff>
      <xdr:row>75</xdr:row>
      <xdr:rowOff>102374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118901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6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27831</xdr:rowOff>
    </xdr:from>
    <xdr:to>
      <xdr:col>98</xdr:col>
      <xdr:colOff>38100</xdr:colOff>
      <xdr:row>75</xdr:row>
      <xdr:rowOff>129431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145958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住民</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人当たりのコストにおいて、類似団体平均を上回っている主な項目は、人件費、維持補修費、繰出金等となっている。人件費は、従来から子育て施策のきめ細やかな実施に注力した結果、施設の統合なしに職員配置数が高いレベルで留まり、また県内でも珍しく町単独での消防機能を維持し続けているため、消防関連職員の人件費も嵩んだ結果だと認識している。維持補修費は、</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道路橋梁修繕や令和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月の大</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雪による</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除排雪経費</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が嵩</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んだことが</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平均を上回った要因となっている。また、繰出金</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については、コロナ対策事業において住民の生活支援として水道料金の一部免除を実施したことにより、免除相当額を一般会計が負担する形となったことが大きな要因である。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その他類似団体平均を下回っている主な項目は、</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、普通建設事業費となっている。</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扶助費は子ども数の減少により、児童手当や子ども医療費助成など減少が続いている。</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普通建設事業は、</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国体関連の整備工事や松岡小学校の大規模改修工事が落ち着いた平成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年度以降は少しずつ規模を縮小している。</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公債費は類似団体平均を下回っているものの、先に述べた平成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年度建設分（</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松岡小学校大規模改修</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等）の元金償還開始に伴い今後も増加傾向にあると見込んでいる。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18,329
18,063
94.43
11,808,346
11,315,282
299,694
6,263,184
8,986,416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159621</xdr:rowOff>
    </xdr:from>
    <xdr:to>
      <xdr:col>24</xdr:col>
      <xdr:colOff>63500</xdr:colOff>
      <xdr:row>35</xdr:row>
      <xdr:rowOff>35197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17471"/>
          <a:ext cx="838200" cy="21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49566</xdr:rowOff>
    </xdr:from>
    <xdr:to>
      <xdr:col>19</xdr:col>
      <xdr:colOff>177800</xdr:colOff>
      <xdr:row>35</xdr:row>
      <xdr:rowOff>35197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78866"/>
          <a:ext cx="889000" cy="15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49566</xdr:rowOff>
    </xdr:from>
    <xdr:to>
      <xdr:col>15</xdr:col>
      <xdr:colOff>50800</xdr:colOff>
      <xdr:row>34</xdr:row>
      <xdr:rowOff>95286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788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61649</xdr:rowOff>
    </xdr:from>
    <xdr:to>
      <xdr:col>10</xdr:col>
      <xdr:colOff>114300</xdr:colOff>
      <xdr:row>34</xdr:row>
      <xdr:rowOff>95286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90949"/>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108821</xdr:rowOff>
    </xdr:from>
    <xdr:to>
      <xdr:col>24</xdr:col>
      <xdr:colOff>114300</xdr:colOff>
      <xdr:row>34</xdr:row>
      <xdr:rowOff>38971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131698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1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155847</xdr:rowOff>
    </xdr:from>
    <xdr:to>
      <xdr:col>20</xdr:col>
      <xdr:colOff>38100</xdr:colOff>
      <xdr:row>35</xdr:row>
      <xdr:rowOff>85997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77124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7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170216</xdr:rowOff>
    </xdr:from>
    <xdr:to>
      <xdr:col>15</xdr:col>
      <xdr:colOff>101600</xdr:colOff>
      <xdr:row>34</xdr:row>
      <xdr:rowOff>100366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116893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0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44486</xdr:rowOff>
    </xdr:from>
    <xdr:to>
      <xdr:col>10</xdr:col>
      <xdr:colOff>165100</xdr:colOff>
      <xdr:row>34</xdr:row>
      <xdr:rowOff>146086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137213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6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10849</xdr:rowOff>
    </xdr:from>
    <xdr:to>
      <xdr:col>6</xdr:col>
      <xdr:colOff>38100</xdr:colOff>
      <xdr:row>34</xdr:row>
      <xdr:rowOff>112449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103576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27023</xdr:rowOff>
    </xdr:from>
    <xdr:to>
      <xdr:col>24</xdr:col>
      <xdr:colOff>63500</xdr:colOff>
      <xdr:row>57</xdr:row>
      <xdr:rowOff>135898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456773"/>
          <a:ext cx="838200" cy="45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110763</xdr:rowOff>
    </xdr:from>
    <xdr:to>
      <xdr:col>19</xdr:col>
      <xdr:colOff>177800</xdr:colOff>
      <xdr:row>57</xdr:row>
      <xdr:rowOff>135898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83413"/>
          <a:ext cx="889000" cy="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63614</xdr:rowOff>
    </xdr:from>
    <xdr:to>
      <xdr:col>15</xdr:col>
      <xdr:colOff>50800</xdr:colOff>
      <xdr:row>57</xdr:row>
      <xdr:rowOff>110763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493364"/>
          <a:ext cx="889000" cy="39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63614</xdr:rowOff>
    </xdr:from>
    <xdr:to>
      <xdr:col>10</xdr:col>
      <xdr:colOff>114300</xdr:colOff>
      <xdr:row>56</xdr:row>
      <xdr:rowOff>170008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493364"/>
          <a:ext cx="889000" cy="27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114339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119547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9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147673</xdr:rowOff>
    </xdr:from>
    <xdr:to>
      <xdr:col>24</xdr:col>
      <xdr:colOff>114300</xdr:colOff>
      <xdr:row>55</xdr:row>
      <xdr:rowOff>77823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126100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8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85098</xdr:rowOff>
    </xdr:from>
    <xdr:to>
      <xdr:col>20</xdr:col>
      <xdr:colOff>38100</xdr:colOff>
      <xdr:row>58</xdr:row>
      <xdr:rowOff>15248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6375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5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59963</xdr:rowOff>
    </xdr:from>
    <xdr:to>
      <xdr:col>15</xdr:col>
      <xdr:colOff>101600</xdr:colOff>
      <xdr:row>57</xdr:row>
      <xdr:rowOff>161563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152690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2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12814</xdr:rowOff>
    </xdr:from>
    <xdr:to>
      <xdr:col>10</xdr:col>
      <xdr:colOff>165100</xdr:colOff>
      <xdr:row>55</xdr:row>
      <xdr:rowOff>114414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4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130941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21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119208</xdr:rowOff>
    </xdr:from>
    <xdr:to>
      <xdr:col>6</xdr:col>
      <xdr:colOff>38100</xdr:colOff>
      <xdr:row>57</xdr:row>
      <xdr:rowOff>49358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65885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9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xdr:rowOff>
    </xdr:from>
    <xdr:to>
      <xdr:col>24</xdr:col>
      <xdr:colOff>63500</xdr:colOff>
      <xdr:row>77</xdr:row>
      <xdr:rowOff>40846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01714"/>
          <a:ext cx="8382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40846</xdr:rowOff>
    </xdr:from>
    <xdr:to>
      <xdr:col>19</xdr:col>
      <xdr:colOff>177800</xdr:colOff>
      <xdr:row>77</xdr:row>
      <xdr:rowOff>101326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42496"/>
          <a:ext cx="889000" cy="6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101326</xdr:rowOff>
    </xdr:from>
    <xdr:to>
      <xdr:col>15</xdr:col>
      <xdr:colOff>50800</xdr:colOff>
      <xdr:row>77</xdr:row>
      <xdr:rowOff>117647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02976"/>
          <a:ext cx="8890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74343</xdr:rowOff>
    </xdr:from>
    <xdr:to>
      <xdr:col>10</xdr:col>
      <xdr:colOff>114300</xdr:colOff>
      <xdr:row>77</xdr:row>
      <xdr:rowOff>117647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75993"/>
          <a:ext cx="889000" cy="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120714</xdr:rowOff>
    </xdr:from>
    <xdr:to>
      <xdr:col>24</xdr:col>
      <xdr:colOff>114300</xdr:colOff>
      <xdr:row>77</xdr:row>
      <xdr:rowOff>50864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5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99141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2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161496</xdr:rowOff>
    </xdr:from>
    <xdr:to>
      <xdr:col>20</xdr:col>
      <xdr:colOff>38100</xdr:colOff>
      <xdr:row>77</xdr:row>
      <xdr:rowOff>91646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82773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8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50526</xdr:rowOff>
    </xdr:from>
    <xdr:to>
      <xdr:col>15</xdr:col>
      <xdr:colOff>101600</xdr:colOff>
      <xdr:row>77</xdr:row>
      <xdr:rowOff>152126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5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143253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4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66847</xdr:rowOff>
    </xdr:from>
    <xdr:to>
      <xdr:col>10</xdr:col>
      <xdr:colOff>165100</xdr:colOff>
      <xdr:row>77</xdr:row>
      <xdr:rowOff>168447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159574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6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23543</xdr:rowOff>
    </xdr:from>
    <xdr:to>
      <xdr:col>6</xdr:col>
      <xdr:colOff>38100</xdr:colOff>
      <xdr:row>77</xdr:row>
      <xdr:rowOff>125143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2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141670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00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112047</xdr:rowOff>
    </xdr:from>
    <xdr:to>
      <xdr:col>24</xdr:col>
      <xdr:colOff>63500</xdr:colOff>
      <xdr:row>98</xdr:row>
      <xdr:rowOff>7074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42697"/>
          <a:ext cx="8382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7074</xdr:rowOff>
    </xdr:from>
    <xdr:to>
      <xdr:col>19</xdr:col>
      <xdr:colOff>177800</xdr:colOff>
      <xdr:row>98</xdr:row>
      <xdr:rowOff>29614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09174"/>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29614</xdr:rowOff>
    </xdr:from>
    <xdr:to>
      <xdr:col>15</xdr:col>
      <xdr:colOff>50800</xdr:colOff>
      <xdr:row>98</xdr:row>
      <xdr:rowOff>32905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31714"/>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32905</xdr:rowOff>
    </xdr:from>
    <xdr:to>
      <xdr:col>10</xdr:col>
      <xdr:colOff>114300</xdr:colOff>
      <xdr:row>98</xdr:row>
      <xdr:rowOff>45059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35005"/>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61247</xdr:rowOff>
    </xdr:from>
    <xdr:to>
      <xdr:col>24</xdr:col>
      <xdr:colOff>114300</xdr:colOff>
      <xdr:row>97</xdr:row>
      <xdr:rowOff>162847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147624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127724</xdr:rowOff>
    </xdr:from>
    <xdr:to>
      <xdr:col>20</xdr:col>
      <xdr:colOff>38100</xdr:colOff>
      <xdr:row>98</xdr:row>
      <xdr:rowOff>57874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49001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150264</xdr:rowOff>
    </xdr:from>
    <xdr:to>
      <xdr:col>15</xdr:col>
      <xdr:colOff>101600</xdr:colOff>
      <xdr:row>98</xdr:row>
      <xdr:rowOff>80414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71541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7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153555</xdr:rowOff>
    </xdr:from>
    <xdr:to>
      <xdr:col>10</xdr:col>
      <xdr:colOff>165100</xdr:colOff>
      <xdr:row>98</xdr:row>
      <xdr:rowOff>83705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74832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7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165709</xdr:rowOff>
    </xdr:from>
    <xdr:to>
      <xdr:col>6</xdr:col>
      <xdr:colOff>38100</xdr:colOff>
      <xdr:row>98</xdr:row>
      <xdr:rowOff>95859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86986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9169</xdr:rowOff>
    </xdr:from>
    <xdr:to>
      <xdr:col>55</xdr:col>
      <xdr:colOff>0</xdr:colOff>
      <xdr:row>36</xdr:row>
      <xdr:rowOff>131699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181369"/>
          <a:ext cx="838200" cy="1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9169</xdr:rowOff>
    </xdr:from>
    <xdr:to>
      <xdr:col>50</xdr:col>
      <xdr:colOff>114300</xdr:colOff>
      <xdr:row>36</xdr:row>
      <xdr:rowOff>16027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18136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69842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159360</xdr:rowOff>
    </xdr:from>
    <xdr:to>
      <xdr:col>45</xdr:col>
      <xdr:colOff>177800</xdr:colOff>
      <xdr:row>36</xdr:row>
      <xdr:rowOff>16027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160110"/>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75328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159131</xdr:rowOff>
    </xdr:from>
    <xdr:to>
      <xdr:col>41</xdr:col>
      <xdr:colOff>50800</xdr:colOff>
      <xdr:row>35</xdr:row>
      <xdr:rowOff>159360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15988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80899</xdr:rowOff>
    </xdr:from>
    <xdr:to>
      <xdr:col>55</xdr:col>
      <xdr:colOff>50800</xdr:colOff>
      <xdr:row>37</xdr:row>
      <xdr:rowOff>11049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103776</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10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129819</xdr:rowOff>
    </xdr:from>
    <xdr:to>
      <xdr:col>50</xdr:col>
      <xdr:colOff>165100</xdr:colOff>
      <xdr:row>36</xdr:row>
      <xdr:rowOff>59969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1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76496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90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136677</xdr:rowOff>
    </xdr:from>
    <xdr:to>
      <xdr:col>46</xdr:col>
      <xdr:colOff>38100</xdr:colOff>
      <xdr:row>36</xdr:row>
      <xdr:rowOff>66827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1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83354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9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108560</xdr:rowOff>
    </xdr:from>
    <xdr:to>
      <xdr:col>41</xdr:col>
      <xdr:colOff>101600</xdr:colOff>
      <xdr:row>36</xdr:row>
      <xdr:rowOff>38710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1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55237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8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108331</xdr:rowOff>
    </xdr:from>
    <xdr:to>
      <xdr:col>36</xdr:col>
      <xdr:colOff>165100</xdr:colOff>
      <xdr:row>36</xdr:row>
      <xdr:rowOff>38481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55008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169837</xdr:rowOff>
    </xdr:from>
    <xdr:to>
      <xdr:col>55</xdr:col>
      <xdr:colOff>0</xdr:colOff>
      <xdr:row>56</xdr:row>
      <xdr:rowOff>8617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599587"/>
          <a:ext cx="8382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90892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92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169837</xdr:rowOff>
    </xdr:from>
    <xdr:to>
      <xdr:col>50</xdr:col>
      <xdr:colOff>114300</xdr:colOff>
      <xdr:row>56</xdr:row>
      <xdr:rowOff>27343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9958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132059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21171</xdr:rowOff>
    </xdr:from>
    <xdr:to>
      <xdr:col>45</xdr:col>
      <xdr:colOff>177800</xdr:colOff>
      <xdr:row>56</xdr:row>
      <xdr:rowOff>27343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2237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43231</xdr:rowOff>
    </xdr:from>
    <xdr:to>
      <xdr:col>41</xdr:col>
      <xdr:colOff>50800</xdr:colOff>
      <xdr:row>56</xdr:row>
      <xdr:rowOff>21171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472981"/>
          <a:ext cx="889000" cy="14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36466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17911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129267</xdr:rowOff>
    </xdr:from>
    <xdr:to>
      <xdr:col>55</xdr:col>
      <xdr:colOff>50800</xdr:colOff>
      <xdr:row>56</xdr:row>
      <xdr:rowOff>59417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5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152144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1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119037</xdr:rowOff>
    </xdr:from>
    <xdr:to>
      <xdr:col>50</xdr:col>
      <xdr:colOff>165100</xdr:colOff>
      <xdr:row>56</xdr:row>
      <xdr:rowOff>49187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65714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3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147993</xdr:rowOff>
    </xdr:from>
    <xdr:to>
      <xdr:col>46</xdr:col>
      <xdr:colOff>38100</xdr:colOff>
      <xdr:row>56</xdr:row>
      <xdr:rowOff>78143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94670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35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141821</xdr:rowOff>
    </xdr:from>
    <xdr:to>
      <xdr:col>41</xdr:col>
      <xdr:colOff>101600</xdr:colOff>
      <xdr:row>56</xdr:row>
      <xdr:rowOff>71971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7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88498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34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163881</xdr:rowOff>
    </xdr:from>
    <xdr:to>
      <xdr:col>36</xdr:col>
      <xdr:colOff>165100</xdr:colOff>
      <xdr:row>55</xdr:row>
      <xdr:rowOff>94031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4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110558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19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39965</xdr:rowOff>
    </xdr:from>
    <xdr:to>
      <xdr:col>55</xdr:col>
      <xdr:colOff>0</xdr:colOff>
      <xdr:row>78</xdr:row>
      <xdr:rowOff>106798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13065"/>
          <a:ext cx="838200" cy="6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146036</xdr:rowOff>
    </xdr:from>
    <xdr:to>
      <xdr:col>50</xdr:col>
      <xdr:colOff>114300</xdr:colOff>
      <xdr:row>78</xdr:row>
      <xdr:rowOff>106798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47686"/>
          <a:ext cx="889000" cy="13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72687</xdr:rowOff>
    </xdr:from>
    <xdr:to>
      <xdr:col>45</xdr:col>
      <xdr:colOff>177800</xdr:colOff>
      <xdr:row>77</xdr:row>
      <xdr:rowOff>146036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74337"/>
          <a:ext cx="889000" cy="7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115971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72687</xdr:rowOff>
    </xdr:from>
    <xdr:to>
      <xdr:col>41</xdr:col>
      <xdr:colOff>50800</xdr:colOff>
      <xdr:row>78</xdr:row>
      <xdr:rowOff>49991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74337"/>
          <a:ext cx="889000" cy="14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117718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9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115856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160615</xdr:rowOff>
    </xdr:from>
    <xdr:to>
      <xdr:col>55</xdr:col>
      <xdr:colOff>50800</xdr:colOff>
      <xdr:row>78</xdr:row>
      <xdr:rowOff>90765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139042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4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55998</xdr:rowOff>
    </xdr:from>
    <xdr:to>
      <xdr:col>50</xdr:col>
      <xdr:colOff>165100</xdr:colOff>
      <xdr:row>78</xdr:row>
      <xdr:rowOff>157598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2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148725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95236</xdr:rowOff>
    </xdr:from>
    <xdr:to>
      <xdr:col>46</xdr:col>
      <xdr:colOff>38100</xdr:colOff>
      <xdr:row>78</xdr:row>
      <xdr:rowOff>25386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41913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7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21887</xdr:rowOff>
    </xdr:from>
    <xdr:to>
      <xdr:col>41</xdr:col>
      <xdr:colOff>101600</xdr:colOff>
      <xdr:row>77</xdr:row>
      <xdr:rowOff>123487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140014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9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170641</xdr:rowOff>
    </xdr:from>
    <xdr:to>
      <xdr:col>36</xdr:col>
      <xdr:colOff>165100</xdr:colOff>
      <xdr:row>78</xdr:row>
      <xdr:rowOff>100791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117318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4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29645</xdr:rowOff>
    </xdr:from>
    <xdr:to>
      <xdr:col>55</xdr:col>
      <xdr:colOff>0</xdr:colOff>
      <xdr:row>96</xdr:row>
      <xdr:rowOff>146551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488845"/>
          <a:ext cx="838200" cy="1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18711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85286</xdr:rowOff>
    </xdr:from>
    <xdr:to>
      <xdr:col>50</xdr:col>
      <xdr:colOff>114300</xdr:colOff>
      <xdr:row>96</xdr:row>
      <xdr:rowOff>146551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4448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107384</xdr:rowOff>
    </xdr:from>
    <xdr:to>
      <xdr:col>45</xdr:col>
      <xdr:colOff>177800</xdr:colOff>
      <xdr:row>96</xdr:row>
      <xdr:rowOff>85286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395134"/>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107384</xdr:rowOff>
    </xdr:from>
    <xdr:to>
      <xdr:col>41</xdr:col>
      <xdr:colOff>50800</xdr:colOff>
      <xdr:row>96</xdr:row>
      <xdr:rowOff>115529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395134"/>
          <a:ext cx="889000" cy="17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150295</xdr:rowOff>
    </xdr:from>
    <xdr:to>
      <xdr:col>55</xdr:col>
      <xdr:colOff>50800</xdr:colOff>
      <xdr:row>96</xdr:row>
      <xdr:rowOff>80445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1722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95751</xdr:rowOff>
    </xdr:from>
    <xdr:to>
      <xdr:col>50</xdr:col>
      <xdr:colOff>165100</xdr:colOff>
      <xdr:row>97</xdr:row>
      <xdr:rowOff>25901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17028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4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34486</xdr:rowOff>
    </xdr:from>
    <xdr:to>
      <xdr:col>46</xdr:col>
      <xdr:colOff>38100</xdr:colOff>
      <xdr:row>96</xdr:row>
      <xdr:rowOff>136086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9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152613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6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56584</xdr:rowOff>
    </xdr:from>
    <xdr:to>
      <xdr:col>41</xdr:col>
      <xdr:colOff>101600</xdr:colOff>
      <xdr:row>95</xdr:row>
      <xdr:rowOff>158184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3261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1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64729</xdr:rowOff>
    </xdr:from>
    <xdr:to>
      <xdr:col>36</xdr:col>
      <xdr:colOff>165100</xdr:colOff>
      <xdr:row>96</xdr:row>
      <xdr:rowOff>166329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2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11406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9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25498</xdr:rowOff>
    </xdr:from>
    <xdr:to>
      <xdr:col>85</xdr:col>
      <xdr:colOff>127000</xdr:colOff>
      <xdr:row>37</xdr:row>
      <xdr:rowOff>168797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369148"/>
          <a:ext cx="838200" cy="14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25498</xdr:rowOff>
    </xdr:from>
    <xdr:to>
      <xdr:col>81</xdr:col>
      <xdr:colOff>50800</xdr:colOff>
      <xdr:row>37</xdr:row>
      <xdr:rowOff>161711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369148"/>
          <a:ext cx="889000" cy="13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124971</xdr:rowOff>
    </xdr:from>
    <xdr:to>
      <xdr:col>76</xdr:col>
      <xdr:colOff>114300</xdr:colOff>
      <xdr:row>37</xdr:row>
      <xdr:rowOff>161711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468621"/>
          <a:ext cx="889000" cy="3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124971</xdr:rowOff>
    </xdr:from>
    <xdr:to>
      <xdr:col>71</xdr:col>
      <xdr:colOff>177800</xdr:colOff>
      <xdr:row>38</xdr:row>
      <xdr:rowOff>35622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468621"/>
          <a:ext cx="889000" cy="8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117997</xdr:rowOff>
    </xdr:from>
    <xdr:to>
      <xdr:col>85</xdr:col>
      <xdr:colOff>177800</xdr:colOff>
      <xdr:row>38</xdr:row>
      <xdr:rowOff>48147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6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96424</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146148</xdr:rowOff>
    </xdr:from>
    <xdr:to>
      <xdr:col>81</xdr:col>
      <xdr:colOff>101600</xdr:colOff>
      <xdr:row>37</xdr:row>
      <xdr:rowOff>76298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1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67425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1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110911</xdr:rowOff>
    </xdr:from>
    <xdr:to>
      <xdr:col>76</xdr:col>
      <xdr:colOff>165100</xdr:colOff>
      <xdr:row>38</xdr:row>
      <xdr:rowOff>41061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5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32188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4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74171</xdr:rowOff>
    </xdr:from>
    <xdr:to>
      <xdr:col>72</xdr:col>
      <xdr:colOff>38100</xdr:colOff>
      <xdr:row>38</xdr:row>
      <xdr:rowOff>4321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166898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1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156272</xdr:rowOff>
    </xdr:from>
    <xdr:to>
      <xdr:col>67</xdr:col>
      <xdr:colOff>101600</xdr:colOff>
      <xdr:row>38</xdr:row>
      <xdr:rowOff>86422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77549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9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88052</xdr:rowOff>
    </xdr:from>
    <xdr:to>
      <xdr:col>85</xdr:col>
      <xdr:colOff>127000</xdr:colOff>
      <xdr:row>56</xdr:row>
      <xdr:rowOff>98065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689252"/>
          <a:ext cx="8382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136523</xdr:rowOff>
    </xdr:from>
    <xdr:to>
      <xdr:col>81</xdr:col>
      <xdr:colOff>50800</xdr:colOff>
      <xdr:row>56</xdr:row>
      <xdr:rowOff>88052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566273"/>
          <a:ext cx="889000" cy="12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132385</xdr:rowOff>
    </xdr:from>
    <xdr:to>
      <xdr:col>76</xdr:col>
      <xdr:colOff>114300</xdr:colOff>
      <xdr:row>55</xdr:row>
      <xdr:rowOff>136523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562135"/>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132385</xdr:rowOff>
    </xdr:from>
    <xdr:to>
      <xdr:col>71</xdr:col>
      <xdr:colOff>177800</xdr:colOff>
      <xdr:row>56</xdr:row>
      <xdr:rowOff>94620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562135"/>
          <a:ext cx="889000" cy="13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47265</xdr:rowOff>
    </xdr:from>
    <xdr:to>
      <xdr:col>85</xdr:col>
      <xdr:colOff>177800</xdr:colOff>
      <xdr:row>56</xdr:row>
      <xdr:rowOff>148865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4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25692</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62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37252</xdr:rowOff>
    </xdr:from>
    <xdr:to>
      <xdr:col>81</xdr:col>
      <xdr:colOff>101600</xdr:colOff>
      <xdr:row>56</xdr:row>
      <xdr:rowOff>138852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129979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73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85723</xdr:rowOff>
    </xdr:from>
    <xdr:to>
      <xdr:col>76</xdr:col>
      <xdr:colOff>165100</xdr:colOff>
      <xdr:row>56</xdr:row>
      <xdr:rowOff>15873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5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32400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29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81585</xdr:rowOff>
    </xdr:from>
    <xdr:to>
      <xdr:col>72</xdr:col>
      <xdr:colOff>38100</xdr:colOff>
      <xdr:row>56</xdr:row>
      <xdr:rowOff>11735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5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28262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2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43820</xdr:rowOff>
    </xdr:from>
    <xdr:to>
      <xdr:col>67</xdr:col>
      <xdr:colOff>101600</xdr:colOff>
      <xdr:row>56</xdr:row>
      <xdr:rowOff>145420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6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161947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42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24560</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97660"/>
          <a:ext cx="8382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22275</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5375"/>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20960</xdr:rowOff>
    </xdr:from>
    <xdr:to>
      <xdr:col>76</xdr:col>
      <xdr:colOff>114300</xdr:colOff>
      <xdr:row>78</xdr:row>
      <xdr:rowOff>22275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94060"/>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20960</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94060"/>
          <a:ext cx="8890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145210</xdr:rowOff>
    </xdr:from>
    <xdr:to>
      <xdr:col>85</xdr:col>
      <xdr:colOff>177800</xdr:colOff>
      <xdr:row>78</xdr:row>
      <xdr:rowOff>75360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98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142925</xdr:rowOff>
    </xdr:from>
    <xdr:to>
      <xdr:col>76</xdr:col>
      <xdr:colOff>165100</xdr:colOff>
      <xdr:row>78</xdr:row>
      <xdr:rowOff>73075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64202</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43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141610</xdr:rowOff>
    </xdr:from>
    <xdr:to>
      <xdr:col>72</xdr:col>
      <xdr:colOff>38100</xdr:colOff>
      <xdr:row>78</xdr:row>
      <xdr:rowOff>71760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62887</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43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29865</xdr:rowOff>
    </xdr:from>
    <xdr:to>
      <xdr:col>85</xdr:col>
      <xdr:colOff>127000</xdr:colOff>
      <xdr:row>97</xdr:row>
      <xdr:rowOff>56717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60515"/>
          <a:ext cx="838200" cy="2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56717</xdr:rowOff>
    </xdr:from>
    <xdr:to>
      <xdr:col>81</xdr:col>
      <xdr:colOff>50800</xdr:colOff>
      <xdr:row>97</xdr:row>
      <xdr:rowOff>95031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87367"/>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95031</xdr:rowOff>
    </xdr:from>
    <xdr:to>
      <xdr:col>76</xdr:col>
      <xdr:colOff>114300</xdr:colOff>
      <xdr:row>97</xdr:row>
      <xdr:rowOff>129947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25681"/>
          <a:ext cx="889000" cy="3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116292</xdr:rowOff>
    </xdr:from>
    <xdr:to>
      <xdr:col>71</xdr:col>
      <xdr:colOff>177800</xdr:colOff>
      <xdr:row>97</xdr:row>
      <xdr:rowOff>129947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46942"/>
          <a:ext cx="8890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150515</xdr:rowOff>
    </xdr:from>
    <xdr:to>
      <xdr:col>85</xdr:col>
      <xdr:colOff>177800</xdr:colOff>
      <xdr:row>97</xdr:row>
      <xdr:rowOff>80665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128942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5917</xdr:rowOff>
    </xdr:from>
    <xdr:to>
      <xdr:col>81</xdr:col>
      <xdr:colOff>101600</xdr:colOff>
      <xdr:row>97</xdr:row>
      <xdr:rowOff>107517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98644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2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44231</xdr:rowOff>
    </xdr:from>
    <xdr:to>
      <xdr:col>76</xdr:col>
      <xdr:colOff>165100</xdr:colOff>
      <xdr:row>97</xdr:row>
      <xdr:rowOff>145831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136958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79147</xdr:rowOff>
    </xdr:from>
    <xdr:to>
      <xdr:col>72</xdr:col>
      <xdr:colOff>38100</xdr:colOff>
      <xdr:row>98</xdr:row>
      <xdr:rowOff>9297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424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65492</xdr:rowOff>
    </xdr:from>
    <xdr:to>
      <xdr:col>67</xdr:col>
      <xdr:colOff>101600</xdr:colOff>
      <xdr:row>97</xdr:row>
      <xdr:rowOff>167092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9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158219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8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目的別にみた歳出額において、類似団体平均を上回っている項目は、</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議会費、</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労働費、農林水産業費</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、土木費</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議会費は今年度、議会映像・音響設備の更新を行ったことにより平均を上回る結果となった。労働費の</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内容としては</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シルバー人材センターへの助成金のほか、</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町内に住所を有するサラリーマン等勤労者向け「勤労者生活安定資金貸付金」や</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この貸付金に対する債務保証業務にかかる「労働者福祉厚生対策資金貸付金」に対する預託事業である。農林水産業費は国、県が実施する土地改良施設維持管理事業への負担金が増加しており平均値を上回る要因と考えている。</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土木費については、永平寺インター線など事業費が減額となったものの大雪による除排雪経費が大きく増額となったことで平均を上回る結果となった。</a:t>
          </a:r>
          <a:endParaRPr lang="ja-JP" altLang="ja-JP" sz="1200">
            <a:effectLst/>
            <a:latin typeface="ＭＳ ゴシック" panose="020B0609070205080204" pitchFamily="49" charset="-128"/>
            <a:ea typeface="ＭＳ ゴシック" panose="020B0609070205080204" pitchFamily="49" charset="-128"/>
          </a:endParaRPr>
        </a:p>
        <a:p>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一方、類似団体平均を下回っている主な項目は総務費、衛生費、</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商工</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費、消防費等となっている。総務費は、基金再編に伴う積立金の増や高速ネットワーク整備補助などにより平成</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年度が突出して高い水準であったが、事業等の完了により近年は全体として大きな増減もなく平均値を下回っている。衛生費は、例年どおり類似団体を下回る水準のままで若干の増減に</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留まって</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いる。これは、広域での一部事務組合による塵芥処理関連負担金が施設長寿命化に合わせ増減したものであると考えている。</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商工費</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年までに観光まちなみ魅力アップ事業（門前地区の開発）が終了したことや、コロナの影響から観光イベント等の中止や規模縮小で平均を下回る結果となった。</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消防費については</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に救助工作車の購入があったものの、</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ほぼ横ばいの増減を続けている。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令和２</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年度の標準財政規模は、臨時財政対策債発行可能額に減少はあったものの、標準税収入額等の増や地域社会再生事業費算定追加などの影響で普通交付税が増となったことにより、前年度比</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258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なお、この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年間では毎年若干の増減があるものの、平成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財政調整基金残高は基金再編により、特定目的基金への振り替えを平成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年度に実施したことで一旦は残高が大きく減少したが、平成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年度から毎年基金に剰余金を積み立てたことで増加傾向を維持している。実質収支額も平成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年度は豪雪の影響から大きく減少したが、平成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年度には例年並みの収支規模まで回復しており、実質単年度収支も実質収支が悪化した平成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年度のみマイナスを計上し、平成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年度から引き続き剰余金を生じた結果となっている。令和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年度の実質収支は、新型コロナウイルス感染症の影響による事業規模の縮小もあり前年度比</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百万円増であった。</a:t>
          </a:r>
          <a:endParaRPr lang="ja-JP" altLang="ja-JP" sz="900">
            <a:effectLst/>
            <a:latin typeface="ＭＳ ゴシック" panose="020B0609070205080204" pitchFamily="49" charset="-128"/>
            <a:ea typeface="ＭＳ ゴシック" panose="020B0609070205080204" pitchFamily="49" charset="-128"/>
          </a:endParaRPr>
        </a:p>
        <a:p>
          <a:endParaRPr lang="ja-JP" altLang="ja-JP" sz="900">
            <a:effectLst/>
            <a:latin typeface="ＭＳ ゴシック" panose="020B0609070205080204" pitchFamily="49" charset="-128"/>
            <a:ea typeface="ＭＳ ゴシック" panose="020B0609070205080204" pitchFamily="49" charset="-128"/>
          </a:endParaRPr>
        </a:p>
        <a:p>
          <a:endParaRPr kumimoji="1" lang="ja-JP" altLang="en-US"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一般会計及び特別会計の実質収支は、全ての会計において黒字であり財政健全化の基準内の数値である。指標分母となる標準財政規模は、前途のとおり前年度と比較すると</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令和２年度の一般会計では、新型コロナウイルス感染症の影響による通常の事業規模縮小はあったが、国庫を活用した新型コロナウイルス感染症対策費用がかさみ前年度比で</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2,691</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百万円となり近年にない大きな決算規模となった。普通交付税が近年算定替えの影響はあったものの合併特例債償還費など公債費が増えていることや算定項目の追加もあり前年度比</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増となるなど一般会計の余剰金は増となった。</a:t>
          </a:r>
          <a:endPar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国民健康保険事業特別会計において歳入では、</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の減であった。歳出においては、近年、少子高齢化の進展に伴い国保被保険者の年齢構成において給付費の高い高年齢層へのシフトが進行していることや医療技術の高度化などの要因により増加傾向であったが、令和２年度においては医療給付費が減になるなどの影響により県への納付金が減額となり前年度と比較すると</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百万の減となった。このような中、剰余金については前年度と同様財政調整基金に積み立てるなど健全な事業運営に努めている。</a:t>
          </a:r>
          <a:endPar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介護保険特別会計においては平成</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年度に町内において地域密着型サービス施設が事業を開始したことから関連経費が増加する傾向となっている。今後もその傾向は変わらないと推測される。</a:t>
          </a:r>
          <a:endPar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後期高齢者医療特別会計においては、団塊の世代の被保険者移行がみられ歳入出共に前年度比</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百万円増となっている。</a:t>
          </a:r>
          <a:endPar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その他の特別会計は、特段変動が少なく横ばいに推移しており今後とも適正な運用を行い財政の健全化に努める。</a:t>
          </a:r>
          <a:endParaRPr lang="ja-JP" altLang="ja-JP" sz="900">
            <a:effectLst/>
            <a:latin typeface="ＭＳ ゴシック" panose="020B0609070205080204" pitchFamily="49" charset="-128"/>
            <a:ea typeface="ＭＳ ゴシック" panose="020B0609070205080204" pitchFamily="49" charset="-128"/>
          </a:endParaRPr>
        </a:p>
        <a:p>
          <a:endParaRPr kumimoji="1" lang="ja-JP" altLang="en-US" sz="105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11808346</v>
      </c>
      <c r="BO4" s="464"/>
      <c r="BP4" s="464"/>
      <c r="BQ4" s="464"/>
      <c r="BR4" s="464"/>
      <c r="BS4" s="464"/>
      <c r="BT4" s="464"/>
      <c r="BU4" s="465"/>
      <c r="BV4" s="463">
        <v>8898228</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4.8</v>
      </c>
      <c r="CU4" s="648"/>
      <c r="CV4" s="648"/>
      <c r="CW4" s="648"/>
      <c r="CX4" s="648"/>
      <c r="CY4" s="648"/>
      <c r="CZ4" s="648"/>
      <c r="DA4" s="649"/>
      <c r="DB4" s="647">
        <v>3.7</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11315282</v>
      </c>
      <c r="BO5" s="469"/>
      <c r="BP5" s="469"/>
      <c r="BQ5" s="469"/>
      <c r="BR5" s="469"/>
      <c r="BS5" s="469"/>
      <c r="BT5" s="469"/>
      <c r="BU5" s="470"/>
      <c r="BV5" s="468">
        <v>8624219</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97.1</v>
      </c>
      <c r="CU5" s="439"/>
      <c r="CV5" s="439"/>
      <c r="CW5" s="439"/>
      <c r="CX5" s="439"/>
      <c r="CY5" s="439"/>
      <c r="CZ5" s="439"/>
      <c r="DA5" s="440"/>
      <c r="DB5" s="438">
        <v>95.6</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493064</v>
      </c>
      <c r="BO6" s="469"/>
      <c r="BP6" s="469"/>
      <c r="BQ6" s="469"/>
      <c r="BR6" s="469"/>
      <c r="BS6" s="469"/>
      <c r="BT6" s="469"/>
      <c r="BU6" s="470"/>
      <c r="BV6" s="468">
        <v>274009</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100.5</v>
      </c>
      <c r="CU6" s="622"/>
      <c r="CV6" s="622"/>
      <c r="CW6" s="622"/>
      <c r="CX6" s="622"/>
      <c r="CY6" s="622"/>
      <c r="CZ6" s="622"/>
      <c r="DA6" s="623"/>
      <c r="DB6" s="621">
        <v>97.2</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193370</v>
      </c>
      <c r="BO7" s="469"/>
      <c r="BP7" s="469"/>
      <c r="BQ7" s="469"/>
      <c r="BR7" s="469"/>
      <c r="BS7" s="469"/>
      <c r="BT7" s="469"/>
      <c r="BU7" s="470"/>
      <c r="BV7" s="468">
        <v>51629</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6263184</v>
      </c>
      <c r="CU7" s="469"/>
      <c r="CV7" s="469"/>
      <c r="CW7" s="469"/>
      <c r="CX7" s="469"/>
      <c r="CY7" s="469"/>
      <c r="CZ7" s="469"/>
      <c r="DA7" s="470"/>
      <c r="DB7" s="468">
        <v>6005266</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299694</v>
      </c>
      <c r="BO8" s="469"/>
      <c r="BP8" s="469"/>
      <c r="BQ8" s="469"/>
      <c r="BR8" s="469"/>
      <c r="BS8" s="469"/>
      <c r="BT8" s="469"/>
      <c r="BU8" s="470"/>
      <c r="BV8" s="468">
        <v>222380</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0.39</v>
      </c>
      <c r="CU8" s="582"/>
      <c r="CV8" s="582"/>
      <c r="CW8" s="582"/>
      <c r="CX8" s="582"/>
      <c r="CY8" s="582"/>
      <c r="CZ8" s="582"/>
      <c r="DA8" s="583"/>
      <c r="DB8" s="581">
        <v>0.4</v>
      </c>
      <c r="DC8" s="582"/>
      <c r="DD8" s="582"/>
      <c r="DE8" s="582"/>
      <c r="DF8" s="582"/>
      <c r="DG8" s="582"/>
      <c r="DH8" s="582"/>
      <c r="DI8" s="583"/>
      <c r="DJ8" s="186"/>
      <c r="DK8" s="186"/>
      <c r="DL8" s="186"/>
      <c r="DM8" s="186"/>
      <c r="DN8" s="186"/>
      <c r="DO8" s="186"/>
    </row>
    <row r="9" spans="1:119" ht="18.75" customHeight="1" thickBot="1" x14ac:dyDescent="0.25">
      <c r="A9" s="187"/>
      <c r="B9" s="610" t="s">
        <v>110</v>
      </c>
      <c r="C9" s="611"/>
      <c r="D9" s="611"/>
      <c r="E9" s="611"/>
      <c r="F9" s="611"/>
      <c r="G9" s="611"/>
      <c r="H9" s="611"/>
      <c r="I9" s="611"/>
      <c r="J9" s="611"/>
      <c r="K9" s="531"/>
      <c r="L9" s="612" t="s">
        <v>111</v>
      </c>
      <c r="M9" s="613"/>
      <c r="N9" s="613"/>
      <c r="O9" s="613"/>
      <c r="P9" s="613"/>
      <c r="Q9" s="614"/>
      <c r="R9" s="615">
        <v>18965</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107</v>
      </c>
      <c r="AV9" s="526"/>
      <c r="AW9" s="526"/>
      <c r="AX9" s="526"/>
      <c r="AY9" s="448" t="s">
        <v>114</v>
      </c>
      <c r="AZ9" s="449"/>
      <c r="BA9" s="449"/>
      <c r="BB9" s="449"/>
      <c r="BC9" s="449"/>
      <c r="BD9" s="449"/>
      <c r="BE9" s="449"/>
      <c r="BF9" s="449"/>
      <c r="BG9" s="449"/>
      <c r="BH9" s="449"/>
      <c r="BI9" s="449"/>
      <c r="BJ9" s="449"/>
      <c r="BK9" s="449"/>
      <c r="BL9" s="449"/>
      <c r="BM9" s="450"/>
      <c r="BN9" s="468">
        <v>77314</v>
      </c>
      <c r="BO9" s="469"/>
      <c r="BP9" s="469"/>
      <c r="BQ9" s="469"/>
      <c r="BR9" s="469"/>
      <c r="BS9" s="469"/>
      <c r="BT9" s="469"/>
      <c r="BU9" s="470"/>
      <c r="BV9" s="468">
        <v>70492</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10.8</v>
      </c>
      <c r="CU9" s="439"/>
      <c r="CV9" s="439"/>
      <c r="CW9" s="439"/>
      <c r="CX9" s="439"/>
      <c r="CY9" s="439"/>
      <c r="CZ9" s="439"/>
      <c r="DA9" s="440"/>
      <c r="DB9" s="438">
        <v>11.5</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116</v>
      </c>
      <c r="M10" s="442"/>
      <c r="N10" s="442"/>
      <c r="O10" s="442"/>
      <c r="P10" s="442"/>
      <c r="Q10" s="443"/>
      <c r="R10" s="444">
        <v>19883</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93</v>
      </c>
      <c r="AV10" s="526"/>
      <c r="AW10" s="526"/>
      <c r="AX10" s="526"/>
      <c r="AY10" s="448" t="s">
        <v>118</v>
      </c>
      <c r="AZ10" s="449"/>
      <c r="BA10" s="449"/>
      <c r="BB10" s="449"/>
      <c r="BC10" s="449"/>
      <c r="BD10" s="449"/>
      <c r="BE10" s="449"/>
      <c r="BF10" s="449"/>
      <c r="BG10" s="449"/>
      <c r="BH10" s="449"/>
      <c r="BI10" s="449"/>
      <c r="BJ10" s="449"/>
      <c r="BK10" s="449"/>
      <c r="BL10" s="449"/>
      <c r="BM10" s="450"/>
      <c r="BN10" s="468">
        <v>114298</v>
      </c>
      <c r="BO10" s="469"/>
      <c r="BP10" s="469"/>
      <c r="BQ10" s="469"/>
      <c r="BR10" s="469"/>
      <c r="BS10" s="469"/>
      <c r="BT10" s="469"/>
      <c r="BU10" s="470"/>
      <c r="BV10" s="468">
        <v>76417</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123</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2">
      <c r="A12" s="187"/>
      <c r="B12" s="584" t="s">
        <v>128</v>
      </c>
      <c r="C12" s="585"/>
      <c r="D12" s="585"/>
      <c r="E12" s="585"/>
      <c r="F12" s="585"/>
      <c r="G12" s="585"/>
      <c r="H12" s="585"/>
      <c r="I12" s="585"/>
      <c r="J12" s="585"/>
      <c r="K12" s="586"/>
      <c r="L12" s="593" t="s">
        <v>129</v>
      </c>
      <c r="M12" s="594"/>
      <c r="N12" s="594"/>
      <c r="O12" s="594"/>
      <c r="P12" s="594"/>
      <c r="Q12" s="595"/>
      <c r="R12" s="596">
        <v>18329</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123</v>
      </c>
      <c r="AV12" s="526"/>
      <c r="AW12" s="526"/>
      <c r="AX12" s="526"/>
      <c r="AY12" s="448" t="s">
        <v>133</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126</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135</v>
      </c>
      <c r="N13" s="569"/>
      <c r="O13" s="569"/>
      <c r="P13" s="569"/>
      <c r="Q13" s="570"/>
      <c r="R13" s="571">
        <v>18063</v>
      </c>
      <c r="S13" s="572"/>
      <c r="T13" s="572"/>
      <c r="U13" s="572"/>
      <c r="V13" s="573"/>
      <c r="W13" s="559" t="s">
        <v>136</v>
      </c>
      <c r="X13" s="481"/>
      <c r="Y13" s="481"/>
      <c r="Z13" s="481"/>
      <c r="AA13" s="481"/>
      <c r="AB13" s="482"/>
      <c r="AC13" s="444">
        <v>358</v>
      </c>
      <c r="AD13" s="445"/>
      <c r="AE13" s="445"/>
      <c r="AF13" s="445"/>
      <c r="AG13" s="446"/>
      <c r="AH13" s="444">
        <v>302</v>
      </c>
      <c r="AI13" s="445"/>
      <c r="AJ13" s="445"/>
      <c r="AK13" s="445"/>
      <c r="AL13" s="447"/>
      <c r="AM13" s="537" t="s">
        <v>137</v>
      </c>
      <c r="AN13" s="442"/>
      <c r="AO13" s="442"/>
      <c r="AP13" s="442"/>
      <c r="AQ13" s="442"/>
      <c r="AR13" s="442"/>
      <c r="AS13" s="442"/>
      <c r="AT13" s="443"/>
      <c r="AU13" s="525" t="s">
        <v>123</v>
      </c>
      <c r="AV13" s="526"/>
      <c r="AW13" s="526"/>
      <c r="AX13" s="526"/>
      <c r="AY13" s="448" t="s">
        <v>138</v>
      </c>
      <c r="AZ13" s="449"/>
      <c r="BA13" s="449"/>
      <c r="BB13" s="449"/>
      <c r="BC13" s="449"/>
      <c r="BD13" s="449"/>
      <c r="BE13" s="449"/>
      <c r="BF13" s="449"/>
      <c r="BG13" s="449"/>
      <c r="BH13" s="449"/>
      <c r="BI13" s="449"/>
      <c r="BJ13" s="449"/>
      <c r="BK13" s="449"/>
      <c r="BL13" s="449"/>
      <c r="BM13" s="450"/>
      <c r="BN13" s="468">
        <v>191612</v>
      </c>
      <c r="BO13" s="469"/>
      <c r="BP13" s="469"/>
      <c r="BQ13" s="469"/>
      <c r="BR13" s="469"/>
      <c r="BS13" s="469"/>
      <c r="BT13" s="469"/>
      <c r="BU13" s="470"/>
      <c r="BV13" s="468">
        <v>146909</v>
      </c>
      <c r="BW13" s="469"/>
      <c r="BX13" s="469"/>
      <c r="BY13" s="469"/>
      <c r="BZ13" s="469"/>
      <c r="CA13" s="469"/>
      <c r="CB13" s="469"/>
      <c r="CC13" s="470"/>
      <c r="CD13" s="477" t="s">
        <v>139</v>
      </c>
      <c r="CE13" s="478"/>
      <c r="CF13" s="478"/>
      <c r="CG13" s="478"/>
      <c r="CH13" s="478"/>
      <c r="CI13" s="478"/>
      <c r="CJ13" s="478"/>
      <c r="CK13" s="478"/>
      <c r="CL13" s="478"/>
      <c r="CM13" s="478"/>
      <c r="CN13" s="478"/>
      <c r="CO13" s="478"/>
      <c r="CP13" s="478"/>
      <c r="CQ13" s="478"/>
      <c r="CR13" s="478"/>
      <c r="CS13" s="479"/>
      <c r="CT13" s="438">
        <v>7.7</v>
      </c>
      <c r="CU13" s="439"/>
      <c r="CV13" s="439"/>
      <c r="CW13" s="439"/>
      <c r="CX13" s="439"/>
      <c r="CY13" s="439"/>
      <c r="CZ13" s="439"/>
      <c r="DA13" s="440"/>
      <c r="DB13" s="438">
        <v>7.5</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140</v>
      </c>
      <c r="M14" s="605"/>
      <c r="N14" s="605"/>
      <c r="O14" s="605"/>
      <c r="P14" s="605"/>
      <c r="Q14" s="606"/>
      <c r="R14" s="571">
        <v>18440</v>
      </c>
      <c r="S14" s="572"/>
      <c r="T14" s="572"/>
      <c r="U14" s="572"/>
      <c r="V14" s="573"/>
      <c r="W14" s="574"/>
      <c r="X14" s="484"/>
      <c r="Y14" s="484"/>
      <c r="Z14" s="484"/>
      <c r="AA14" s="484"/>
      <c r="AB14" s="485"/>
      <c r="AC14" s="564">
        <v>3.5</v>
      </c>
      <c r="AD14" s="565"/>
      <c r="AE14" s="565"/>
      <c r="AF14" s="565"/>
      <c r="AG14" s="566"/>
      <c r="AH14" s="564">
        <v>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141</v>
      </c>
      <c r="CE14" s="475"/>
      <c r="CF14" s="475"/>
      <c r="CG14" s="475"/>
      <c r="CH14" s="475"/>
      <c r="CI14" s="475"/>
      <c r="CJ14" s="475"/>
      <c r="CK14" s="475"/>
      <c r="CL14" s="475"/>
      <c r="CM14" s="475"/>
      <c r="CN14" s="475"/>
      <c r="CO14" s="475"/>
      <c r="CP14" s="475"/>
      <c r="CQ14" s="475"/>
      <c r="CR14" s="475"/>
      <c r="CS14" s="476"/>
      <c r="CT14" s="575">
        <v>1.4</v>
      </c>
      <c r="CU14" s="576"/>
      <c r="CV14" s="576"/>
      <c r="CW14" s="576"/>
      <c r="CX14" s="576"/>
      <c r="CY14" s="576"/>
      <c r="CZ14" s="576"/>
      <c r="DA14" s="577"/>
      <c r="DB14" s="575">
        <v>9.1</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142</v>
      </c>
      <c r="N15" s="569"/>
      <c r="O15" s="569"/>
      <c r="P15" s="569"/>
      <c r="Q15" s="570"/>
      <c r="R15" s="571">
        <v>18157</v>
      </c>
      <c r="S15" s="572"/>
      <c r="T15" s="572"/>
      <c r="U15" s="572"/>
      <c r="V15" s="573"/>
      <c r="W15" s="559" t="s">
        <v>143</v>
      </c>
      <c r="X15" s="481"/>
      <c r="Y15" s="481"/>
      <c r="Z15" s="481"/>
      <c r="AA15" s="481"/>
      <c r="AB15" s="482"/>
      <c r="AC15" s="444">
        <v>2734</v>
      </c>
      <c r="AD15" s="445"/>
      <c r="AE15" s="445"/>
      <c r="AF15" s="445"/>
      <c r="AG15" s="446"/>
      <c r="AH15" s="444">
        <v>2735</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2096965</v>
      </c>
      <c r="BO15" s="464"/>
      <c r="BP15" s="464"/>
      <c r="BQ15" s="464"/>
      <c r="BR15" s="464"/>
      <c r="BS15" s="464"/>
      <c r="BT15" s="464"/>
      <c r="BU15" s="465"/>
      <c r="BV15" s="463">
        <v>1984295</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26.9</v>
      </c>
      <c r="AD16" s="565"/>
      <c r="AE16" s="565"/>
      <c r="AF16" s="565"/>
      <c r="AG16" s="566"/>
      <c r="AH16" s="564">
        <v>27.2</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5431192</v>
      </c>
      <c r="BO16" s="469"/>
      <c r="BP16" s="469"/>
      <c r="BQ16" s="469"/>
      <c r="BR16" s="469"/>
      <c r="BS16" s="469"/>
      <c r="BT16" s="469"/>
      <c r="BU16" s="470"/>
      <c r="BV16" s="468">
        <v>5130195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149</v>
      </c>
      <c r="N17" s="554"/>
      <c r="O17" s="554"/>
      <c r="P17" s="554"/>
      <c r="Q17" s="555"/>
      <c r="R17" s="556" t="s">
        <v>150</v>
      </c>
      <c r="S17" s="557"/>
      <c r="T17" s="557"/>
      <c r="U17" s="557"/>
      <c r="V17" s="558"/>
      <c r="W17" s="559" t="s">
        <v>151</v>
      </c>
      <c r="X17" s="481"/>
      <c r="Y17" s="481"/>
      <c r="Z17" s="481"/>
      <c r="AA17" s="481"/>
      <c r="AB17" s="482"/>
      <c r="AC17" s="444">
        <v>7064</v>
      </c>
      <c r="AD17" s="445"/>
      <c r="AE17" s="445"/>
      <c r="AF17" s="445"/>
      <c r="AG17" s="446"/>
      <c r="AH17" s="444">
        <v>7033</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2620297</v>
      </c>
      <c r="BO17" s="469"/>
      <c r="BP17" s="469"/>
      <c r="BQ17" s="469"/>
      <c r="BR17" s="469"/>
      <c r="BS17" s="469"/>
      <c r="BT17" s="469"/>
      <c r="BU17" s="470"/>
      <c r="BV17" s="468">
        <v>2497535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153</v>
      </c>
      <c r="C18" s="531"/>
      <c r="D18" s="531"/>
      <c r="E18" s="532"/>
      <c r="F18" s="532"/>
      <c r="G18" s="532"/>
      <c r="H18" s="532"/>
      <c r="I18" s="532"/>
      <c r="J18" s="532"/>
      <c r="K18" s="532"/>
      <c r="L18" s="533">
        <v>94.43</v>
      </c>
      <c r="M18" s="533"/>
      <c r="N18" s="533"/>
      <c r="O18" s="533"/>
      <c r="P18" s="533"/>
      <c r="Q18" s="533"/>
      <c r="R18" s="534"/>
      <c r="S18" s="534"/>
      <c r="T18" s="534"/>
      <c r="U18" s="534"/>
      <c r="V18" s="535"/>
      <c r="W18" s="549"/>
      <c r="X18" s="550"/>
      <c r="Y18" s="550"/>
      <c r="Z18" s="550"/>
      <c r="AA18" s="550"/>
      <c r="AB18" s="560"/>
      <c r="AC18" s="432">
        <v>69.599999999999994</v>
      </c>
      <c r="AD18" s="433"/>
      <c r="AE18" s="433"/>
      <c r="AF18" s="433"/>
      <c r="AG18" s="536"/>
      <c r="AH18" s="432">
        <v>69.8</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6085959</v>
      </c>
      <c r="BO18" s="469"/>
      <c r="BP18" s="469"/>
      <c r="BQ18" s="469"/>
      <c r="BR18" s="469"/>
      <c r="BS18" s="469"/>
      <c r="BT18" s="469"/>
      <c r="BU18" s="470"/>
      <c r="BV18" s="468">
        <v>5735258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155</v>
      </c>
      <c r="C19" s="531"/>
      <c r="D19" s="531"/>
      <c r="E19" s="532"/>
      <c r="F19" s="532"/>
      <c r="G19" s="532"/>
      <c r="H19" s="532"/>
      <c r="I19" s="532"/>
      <c r="J19" s="532"/>
      <c r="K19" s="532"/>
      <c r="L19" s="538">
        <v>201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7702491</v>
      </c>
      <c r="BO19" s="469"/>
      <c r="BP19" s="469"/>
      <c r="BQ19" s="469"/>
      <c r="BR19" s="469"/>
      <c r="BS19" s="469"/>
      <c r="BT19" s="469"/>
      <c r="BU19" s="470"/>
      <c r="BV19" s="468">
        <v>6717396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157</v>
      </c>
      <c r="C20" s="531"/>
      <c r="D20" s="531"/>
      <c r="E20" s="532"/>
      <c r="F20" s="532"/>
      <c r="G20" s="532"/>
      <c r="H20" s="532"/>
      <c r="I20" s="532"/>
      <c r="J20" s="532"/>
      <c r="K20" s="532"/>
      <c r="L20" s="538">
        <v>7285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8986416</v>
      </c>
      <c r="BO23" s="469"/>
      <c r="BP23" s="469"/>
      <c r="BQ23" s="469"/>
      <c r="BR23" s="469"/>
      <c r="BS23" s="469"/>
      <c r="BT23" s="469"/>
      <c r="BU23" s="470"/>
      <c r="BV23" s="468">
        <v>9121675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166</v>
      </c>
      <c r="F24" s="442"/>
      <c r="G24" s="442"/>
      <c r="H24" s="442"/>
      <c r="I24" s="442"/>
      <c r="J24" s="442"/>
      <c r="K24" s="443"/>
      <c r="L24" s="444">
        <v>1</v>
      </c>
      <c r="M24" s="445"/>
      <c r="N24" s="445"/>
      <c r="O24" s="445"/>
      <c r="P24" s="446"/>
      <c r="Q24" s="444">
        <v>8400</v>
      </c>
      <c r="R24" s="445"/>
      <c r="S24" s="445"/>
      <c r="T24" s="445"/>
      <c r="U24" s="445"/>
      <c r="V24" s="446"/>
      <c r="W24" s="510"/>
      <c r="X24" s="501"/>
      <c r="Y24" s="502"/>
      <c r="Z24" s="441" t="s">
        <v>167</v>
      </c>
      <c r="AA24" s="442"/>
      <c r="AB24" s="442"/>
      <c r="AC24" s="442"/>
      <c r="AD24" s="442"/>
      <c r="AE24" s="442"/>
      <c r="AF24" s="442"/>
      <c r="AG24" s="443"/>
      <c r="AH24" s="444">
        <v>228</v>
      </c>
      <c r="AI24" s="445"/>
      <c r="AJ24" s="445"/>
      <c r="AK24" s="445"/>
      <c r="AL24" s="446"/>
      <c r="AM24" s="444">
        <v>644556</v>
      </c>
      <c r="AN24" s="445"/>
      <c r="AO24" s="445"/>
      <c r="AP24" s="445"/>
      <c r="AQ24" s="445"/>
      <c r="AR24" s="446"/>
      <c r="AS24" s="444">
        <v>2827</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3928586</v>
      </c>
      <c r="BO24" s="469"/>
      <c r="BP24" s="469"/>
      <c r="BQ24" s="469"/>
      <c r="BR24" s="469"/>
      <c r="BS24" s="469"/>
      <c r="BT24" s="469"/>
      <c r="BU24" s="470"/>
      <c r="BV24" s="468">
        <v>4143968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169</v>
      </c>
      <c r="F25" s="442"/>
      <c r="G25" s="442"/>
      <c r="H25" s="442"/>
      <c r="I25" s="442"/>
      <c r="J25" s="442"/>
      <c r="K25" s="443"/>
      <c r="L25" s="444">
        <v>1</v>
      </c>
      <c r="M25" s="445"/>
      <c r="N25" s="445"/>
      <c r="O25" s="445"/>
      <c r="P25" s="446"/>
      <c r="Q25" s="444">
        <v>6500</v>
      </c>
      <c r="R25" s="445"/>
      <c r="S25" s="445"/>
      <c r="T25" s="445"/>
      <c r="U25" s="445"/>
      <c r="V25" s="446"/>
      <c r="W25" s="510"/>
      <c r="X25" s="501"/>
      <c r="Y25" s="502"/>
      <c r="Z25" s="441" t="s">
        <v>170</v>
      </c>
      <c r="AA25" s="442"/>
      <c r="AB25" s="442"/>
      <c r="AC25" s="442"/>
      <c r="AD25" s="442"/>
      <c r="AE25" s="442"/>
      <c r="AF25" s="442"/>
      <c r="AG25" s="443"/>
      <c r="AH25" s="444">
        <v>38</v>
      </c>
      <c r="AI25" s="445"/>
      <c r="AJ25" s="445"/>
      <c r="AK25" s="445"/>
      <c r="AL25" s="446"/>
      <c r="AM25" s="444">
        <v>106970</v>
      </c>
      <c r="AN25" s="445"/>
      <c r="AO25" s="445"/>
      <c r="AP25" s="445"/>
      <c r="AQ25" s="445"/>
      <c r="AR25" s="446"/>
      <c r="AS25" s="444">
        <v>2815</v>
      </c>
      <c r="AT25" s="445"/>
      <c r="AU25" s="445"/>
      <c r="AV25" s="445"/>
      <c r="AW25" s="445"/>
      <c r="AX25" s="447"/>
      <c r="AY25" s="460" t="s">
        <v>171</v>
      </c>
      <c r="AZ25" s="461"/>
      <c r="BA25" s="461"/>
      <c r="BB25" s="461"/>
      <c r="BC25" s="461"/>
      <c r="BD25" s="461"/>
      <c r="BE25" s="461"/>
      <c r="BF25" s="461"/>
      <c r="BG25" s="461"/>
      <c r="BH25" s="461"/>
      <c r="BI25" s="461"/>
      <c r="BJ25" s="461"/>
      <c r="BK25" s="461"/>
      <c r="BL25" s="461"/>
      <c r="BM25" s="462"/>
      <c r="BN25" s="463" t="s">
        <v>172</v>
      </c>
      <c r="BO25" s="464"/>
      <c r="BP25" s="464"/>
      <c r="BQ25" s="464"/>
      <c r="BR25" s="464"/>
      <c r="BS25" s="464"/>
      <c r="BT25" s="464"/>
      <c r="BU25" s="465"/>
      <c r="BV25" s="463" t="s">
        <v>172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173</v>
      </c>
      <c r="F26" s="442"/>
      <c r="G26" s="442"/>
      <c r="H26" s="442"/>
      <c r="I26" s="442"/>
      <c r="J26" s="442"/>
      <c r="K26" s="443"/>
      <c r="L26" s="444">
        <v>1</v>
      </c>
      <c r="M26" s="445"/>
      <c r="N26" s="445"/>
      <c r="O26" s="445"/>
      <c r="P26" s="446"/>
      <c r="Q26" s="444">
        <v>5400</v>
      </c>
      <c r="R26" s="445"/>
      <c r="S26" s="445"/>
      <c r="T26" s="445"/>
      <c r="U26" s="445"/>
      <c r="V26" s="446"/>
      <c r="W26" s="510"/>
      <c r="X26" s="501"/>
      <c r="Y26" s="502"/>
      <c r="Z26" s="441" t="s">
        <v>174</v>
      </c>
      <c r="AA26" s="523"/>
      <c r="AB26" s="523"/>
      <c r="AC26" s="523"/>
      <c r="AD26" s="523"/>
      <c r="AE26" s="523"/>
      <c r="AF26" s="523"/>
      <c r="AG26" s="524"/>
      <c r="AH26" s="444">
        <v>28</v>
      </c>
      <c r="AI26" s="445"/>
      <c r="AJ26" s="445"/>
      <c r="AK26" s="445"/>
      <c r="AL26" s="446"/>
      <c r="AM26" s="444">
        <v>61544</v>
      </c>
      <c r="AN26" s="445"/>
      <c r="AO26" s="445"/>
      <c r="AP26" s="445"/>
      <c r="AQ26" s="445"/>
      <c r="AR26" s="446"/>
      <c r="AS26" s="444">
        <v>2198</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172</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177</v>
      </c>
      <c r="F27" s="442"/>
      <c r="G27" s="442"/>
      <c r="H27" s="442"/>
      <c r="I27" s="442"/>
      <c r="J27" s="442"/>
      <c r="K27" s="443"/>
      <c r="L27" s="444">
        <v>1</v>
      </c>
      <c r="M27" s="445"/>
      <c r="N27" s="445"/>
      <c r="O27" s="445"/>
      <c r="P27" s="446"/>
      <c r="Q27" s="444">
        <v>2900</v>
      </c>
      <c r="R27" s="445"/>
      <c r="S27" s="445"/>
      <c r="T27" s="445"/>
      <c r="U27" s="445"/>
      <c r="V27" s="446"/>
      <c r="W27" s="510"/>
      <c r="X27" s="501"/>
      <c r="Y27" s="502"/>
      <c r="Z27" s="441" t="s">
        <v>178</v>
      </c>
      <c r="AA27" s="442"/>
      <c r="AB27" s="442"/>
      <c r="AC27" s="442"/>
      <c r="AD27" s="442"/>
      <c r="AE27" s="442"/>
      <c r="AF27" s="442"/>
      <c r="AG27" s="443"/>
      <c r="AH27" s="444">
        <v>7</v>
      </c>
      <c r="AI27" s="445"/>
      <c r="AJ27" s="445"/>
      <c r="AK27" s="445"/>
      <c r="AL27" s="446"/>
      <c r="AM27" s="444">
        <v>20048</v>
      </c>
      <c r="AN27" s="445"/>
      <c r="AO27" s="445"/>
      <c r="AP27" s="445"/>
      <c r="AQ27" s="445"/>
      <c r="AR27" s="446"/>
      <c r="AS27" s="444">
        <v>2864</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52299</v>
      </c>
      <c r="BO27" s="472"/>
      <c r="BP27" s="472"/>
      <c r="BQ27" s="472"/>
      <c r="BR27" s="472"/>
      <c r="BS27" s="472"/>
      <c r="BT27" s="472"/>
      <c r="BU27" s="473"/>
      <c r="BV27" s="471">
        <v>65148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180</v>
      </c>
      <c r="F28" s="442"/>
      <c r="G28" s="442"/>
      <c r="H28" s="442"/>
      <c r="I28" s="442"/>
      <c r="J28" s="442"/>
      <c r="K28" s="443"/>
      <c r="L28" s="444">
        <v>1</v>
      </c>
      <c r="M28" s="445"/>
      <c r="N28" s="445"/>
      <c r="O28" s="445"/>
      <c r="P28" s="446"/>
      <c r="Q28" s="444">
        <v>2300</v>
      </c>
      <c r="R28" s="445"/>
      <c r="S28" s="445"/>
      <c r="T28" s="445"/>
      <c r="U28" s="445"/>
      <c r="V28" s="446"/>
      <c r="W28" s="510"/>
      <c r="X28" s="501"/>
      <c r="Y28" s="502"/>
      <c r="Z28" s="441" t="s">
        <v>181</v>
      </c>
      <c r="AA28" s="442"/>
      <c r="AB28" s="442"/>
      <c r="AC28" s="442"/>
      <c r="AD28" s="442"/>
      <c r="AE28" s="442"/>
      <c r="AF28" s="442"/>
      <c r="AG28" s="443"/>
      <c r="AH28" s="444" t="s">
        <v>172</v>
      </c>
      <c r="AI28" s="445"/>
      <c r="AJ28" s="445"/>
      <c r="AK28" s="445"/>
      <c r="AL28" s="446"/>
      <c r="AM28" s="444" t="s">
        <v>172</v>
      </c>
      <c r="AN28" s="445"/>
      <c r="AO28" s="445"/>
      <c r="AP28" s="445"/>
      <c r="AQ28" s="445"/>
      <c r="AR28" s="446"/>
      <c r="AS28" s="444" t="s">
        <v>176</v>
      </c>
      <c r="AT28" s="445"/>
      <c r="AU28" s="445"/>
      <c r="AV28" s="445"/>
      <c r="AW28" s="445"/>
      <c r="AX28" s="447"/>
      <c r="AY28" s="451" t="s">
        <v>182</v>
      </c>
      <c r="AZ28" s="452"/>
      <c r="BA28" s="452"/>
      <c r="BB28" s="453"/>
      <c r="BC28" s="460" t="s">
        <v>47</v>
      </c>
      <c r="BD28" s="461"/>
      <c r="BE28" s="461"/>
      <c r="BF28" s="461"/>
      <c r="BG28" s="461"/>
      <c r="BH28" s="461"/>
      <c r="BI28" s="461"/>
      <c r="BJ28" s="461"/>
      <c r="BK28" s="461"/>
      <c r="BL28" s="461"/>
      <c r="BM28" s="462"/>
      <c r="BN28" s="463">
        <v>1847891</v>
      </c>
      <c r="BO28" s="464"/>
      <c r="BP28" s="464"/>
      <c r="BQ28" s="464"/>
      <c r="BR28" s="464"/>
      <c r="BS28" s="464"/>
      <c r="BT28" s="464"/>
      <c r="BU28" s="465"/>
      <c r="BV28" s="463">
        <v>1733593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183</v>
      </c>
      <c r="F29" s="442"/>
      <c r="G29" s="442"/>
      <c r="H29" s="442"/>
      <c r="I29" s="442"/>
      <c r="J29" s="442"/>
      <c r="K29" s="443"/>
      <c r="L29" s="444">
        <v>12</v>
      </c>
      <c r="M29" s="445"/>
      <c r="N29" s="445"/>
      <c r="O29" s="445"/>
      <c r="P29" s="446"/>
      <c r="Q29" s="444">
        <v>2200</v>
      </c>
      <c r="R29" s="445"/>
      <c r="S29" s="445"/>
      <c r="T29" s="445"/>
      <c r="U29" s="445"/>
      <c r="V29" s="446"/>
      <c r="W29" s="511"/>
      <c r="X29" s="512"/>
      <c r="Y29" s="513"/>
      <c r="Z29" s="441" t="s">
        <v>184</v>
      </c>
      <c r="AA29" s="442"/>
      <c r="AB29" s="442"/>
      <c r="AC29" s="442"/>
      <c r="AD29" s="442"/>
      <c r="AE29" s="442"/>
      <c r="AF29" s="442"/>
      <c r="AG29" s="443"/>
      <c r="AH29" s="444">
        <v>235</v>
      </c>
      <c r="AI29" s="445"/>
      <c r="AJ29" s="445"/>
      <c r="AK29" s="445"/>
      <c r="AL29" s="446"/>
      <c r="AM29" s="444">
        <v>664604</v>
      </c>
      <c r="AN29" s="445"/>
      <c r="AO29" s="445"/>
      <c r="AP29" s="445"/>
      <c r="AQ29" s="445"/>
      <c r="AR29" s="446"/>
      <c r="AS29" s="444">
        <v>2828</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17011</v>
      </c>
      <c r="BO29" s="469"/>
      <c r="BP29" s="469"/>
      <c r="BQ29" s="469"/>
      <c r="BR29" s="469"/>
      <c r="BS29" s="469"/>
      <c r="BT29" s="469"/>
      <c r="BU29" s="470"/>
      <c r="BV29" s="468">
        <v>17004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93.4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2137828</v>
      </c>
      <c r="BO30" s="472"/>
      <c r="BP30" s="472"/>
      <c r="BQ30" s="472"/>
      <c r="BR30" s="472"/>
      <c r="BS30" s="472"/>
      <c r="BT30" s="472"/>
      <c r="BU30" s="473"/>
      <c r="BV30" s="471">
        <v>2134175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195</v>
      </c>
      <c r="V33" s="431"/>
      <c r="W33" s="430" t="s">
        <v>194</v>
      </c>
      <c r="X33" s="430"/>
      <c r="Y33" s="430"/>
      <c r="Z33" s="430"/>
      <c r="AA33" s="430"/>
      <c r="AB33" s="430"/>
      <c r="AC33" s="430"/>
      <c r="AD33" s="430"/>
      <c r="AE33" s="430"/>
      <c r="AF33" s="430"/>
      <c r="AG33" s="430"/>
      <c r="AH33" s="430"/>
      <c r="AI33" s="430"/>
      <c r="AJ33" s="430"/>
      <c r="AK33" s="430"/>
      <c r="AL33" s="216"/>
      <c r="AM33" s="431" t="s">
        <v>195</v>
      </c>
      <c r="AN33" s="431"/>
      <c r="AO33" s="430" t="s">
        <v>194</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199</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上水道事業会計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IF('各会計、関係団体の財政状況及び健全化判断比率'!B32="","",'各会計、関係団体の財政状況及び健全化判断比率'!B32)</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福井坂井地区広域市町村圏事務組合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ZENコネクト</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町立在宅訪問診療所特別会計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IF('各会計、関係団体の財政状況及び健全化判断比率'!B33="","",'各会計、関係団体の財政状況及び健全化判断比率'!B33)</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五領川公共下水道事務組合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土地開発事業特別会計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福井県後期高齢者医療広域連合（一般）</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福井県後期高齢者医療広域連合（特会）</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勝山・永平寺衛生管理組合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福井県市町総合事務組合（一般）</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福井県市町総合事務組合（特会）</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福井県自治会館組合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7TuieZiQRXXr24FGhJ1+q0dem2dYgyaMvuD8GM6MLwAppAbJmdwHLCyJXByoYd48orwCBuyAqjmE/Nmao01ReQ==" saltValue="DcvF83Rs6nZHVt/FmfT51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115" zoomScaleNormal="11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50" t="s">
        <v>568</v>
      </c>
      <c r="D34" s="1250"/>
      <c r="E34" s="1251"/>
      <c r="F34" s="32">
        <v>9.73</v>
      </c>
      <c r="G34" s="33">
        <v>10.39</v>
      </c>
      <c r="H34" s="33">
        <v>11.04</v>
      </c>
      <c r="I34" s="33">
        <v>9.65</v>
      </c>
      <c r="J34" s="34">
        <v>9.82</v>
      </c>
      <c r="K34" s="22"/>
      <c r="L34" s="22"/>
      <c r="M34" s="22"/>
      <c r="N34" s="22"/>
      <c r="O34" s="22"/>
      <c r="P34" s="22"/>
    </row>
    <row r="35" spans="1:16" ht="39" customHeight="1" x14ac:dyDescent="0.2">
      <c r="A35" s="22"/>
      <c r="B35" s="35"/>
      <c r="C35" s="1244" t="s">
        <v>569</v>
      </c>
      <c r="D35" s="1245"/>
      <c r="E35" s="1246"/>
      <c r="F35" s="36">
        <v>2.57</v>
      </c>
      <c r="G35" s="37">
        <v>0.88</v>
      </c>
      <c r="H35" s="37">
        <v>2.5</v>
      </c>
      <c r="I35" s="37">
        <v>3.7</v>
      </c>
      <c r="J35" s="38">
        <v>4.78</v>
      </c>
      <c r="K35" s="22"/>
      <c r="L35" s="22"/>
      <c r="M35" s="22"/>
      <c r="N35" s="22"/>
      <c r="O35" s="22"/>
      <c r="P35" s="22"/>
    </row>
    <row r="36" spans="1:16" ht="39" customHeight="1" x14ac:dyDescent="0.2">
      <c r="A36" s="22"/>
      <c r="B36" s="35"/>
      <c r="C36" s="1244" t="s">
        <v>570</v>
      </c>
      <c r="D36" s="1245"/>
      <c r="E36" s="1246"/>
      <c r="F36" s="36">
        <v>0.56000000000000005</v>
      </c>
      <c r="G36" s="37">
        <v>1.04</v>
      </c>
      <c r="H36" s="37">
        <v>1.46</v>
      </c>
      <c r="I36" s="37">
        <v>1.6</v>
      </c>
      <c r="J36" s="38">
        <v>1.82</v>
      </c>
      <c r="K36" s="22"/>
      <c r="L36" s="22"/>
      <c r="M36" s="22"/>
      <c r="N36" s="22"/>
      <c r="O36" s="22"/>
      <c r="P36" s="22"/>
    </row>
    <row r="37" spans="1:16" ht="39" customHeight="1" x14ac:dyDescent="0.2">
      <c r="A37" s="22"/>
      <c r="B37" s="35"/>
      <c r="C37" s="1244" t="s">
        <v>571</v>
      </c>
      <c r="D37" s="1245"/>
      <c r="E37" s="1246"/>
      <c r="F37" s="36">
        <v>0.64</v>
      </c>
      <c r="G37" s="37">
        <v>1.22</v>
      </c>
      <c r="H37" s="37">
        <v>0.81</v>
      </c>
      <c r="I37" s="37">
        <v>0.82</v>
      </c>
      <c r="J37" s="38">
        <v>0.25</v>
      </c>
      <c r="K37" s="22"/>
      <c r="L37" s="22"/>
      <c r="M37" s="22"/>
      <c r="N37" s="22"/>
      <c r="O37" s="22"/>
      <c r="P37" s="22"/>
    </row>
    <row r="38" spans="1:16" ht="39" customHeight="1" x14ac:dyDescent="0.2">
      <c r="A38" s="22"/>
      <c r="B38" s="35"/>
      <c r="C38" s="1244" t="s">
        <v>572</v>
      </c>
      <c r="D38" s="1245"/>
      <c r="E38" s="1246"/>
      <c r="F38" s="36">
        <v>0</v>
      </c>
      <c r="G38" s="37">
        <v>0.01</v>
      </c>
      <c r="H38" s="37">
        <v>0.02</v>
      </c>
      <c r="I38" s="37">
        <v>0.03</v>
      </c>
      <c r="J38" s="38">
        <v>0.14000000000000001</v>
      </c>
      <c r="K38" s="22"/>
      <c r="L38" s="22"/>
      <c r="M38" s="22"/>
      <c r="N38" s="22"/>
      <c r="O38" s="22"/>
      <c r="P38" s="22"/>
    </row>
    <row r="39" spans="1:16" ht="39" customHeight="1" x14ac:dyDescent="0.2">
      <c r="A39" s="22"/>
      <c r="B39" s="35"/>
      <c r="C39" s="1244" t="s">
        <v>573</v>
      </c>
      <c r="D39" s="1245"/>
      <c r="E39" s="1246"/>
      <c r="F39" s="36">
        <v>0</v>
      </c>
      <c r="G39" s="37">
        <v>0</v>
      </c>
      <c r="H39" s="37">
        <v>0.01</v>
      </c>
      <c r="I39" s="37">
        <v>0</v>
      </c>
      <c r="J39" s="38">
        <v>7.0000000000000007E-2</v>
      </c>
      <c r="K39" s="22"/>
      <c r="L39" s="22"/>
      <c r="M39" s="22"/>
      <c r="N39" s="22"/>
      <c r="O39" s="22"/>
      <c r="P39" s="22"/>
    </row>
    <row r="40" spans="1:16" ht="39" customHeight="1" x14ac:dyDescent="0.2">
      <c r="A40" s="22"/>
      <c r="B40" s="35"/>
      <c r="C40" s="1244" t="s">
        <v>574</v>
      </c>
      <c r="D40" s="1245"/>
      <c r="E40" s="1246"/>
      <c r="F40" s="36">
        <v>0</v>
      </c>
      <c r="G40" s="37">
        <v>0</v>
      </c>
      <c r="H40" s="37">
        <v>0</v>
      </c>
      <c r="I40" s="37">
        <v>0</v>
      </c>
      <c r="J40" s="38">
        <v>0</v>
      </c>
      <c r="K40" s="22"/>
      <c r="L40" s="22"/>
      <c r="M40" s="22"/>
      <c r="N40" s="22"/>
      <c r="O40" s="22"/>
      <c r="P40" s="22"/>
    </row>
    <row r="41" spans="1:16" ht="39" customHeight="1" x14ac:dyDescent="0.2">
      <c r="A41" s="22"/>
      <c r="B41" s="35"/>
      <c r="C41" s="1244" t="s">
        <v>575</v>
      </c>
      <c r="D41" s="1245"/>
      <c r="E41" s="1246"/>
      <c r="F41" s="36" t="s">
        <v>520</v>
      </c>
      <c r="G41" s="37" t="s">
        <v>520</v>
      </c>
      <c r="H41" s="37" t="s">
        <v>520</v>
      </c>
      <c r="I41" s="37">
        <v>0</v>
      </c>
      <c r="J41" s="38">
        <v>0</v>
      </c>
      <c r="K41" s="22"/>
      <c r="L41" s="22"/>
      <c r="M41" s="22"/>
      <c r="N41" s="22"/>
      <c r="O41" s="22"/>
      <c r="P41" s="22"/>
    </row>
    <row r="42" spans="1:16" ht="39" customHeight="1" x14ac:dyDescent="0.2">
      <c r="A42" s="22"/>
      <c r="B42" s="39"/>
      <c r="C42" s="1244" t="s">
        <v>576</v>
      </c>
      <c r="D42" s="1245"/>
      <c r="E42" s="1246"/>
      <c r="F42" s="36" t="s">
        <v>520</v>
      </c>
      <c r="G42" s="37" t="s">
        <v>520</v>
      </c>
      <c r="H42" s="37" t="s">
        <v>520</v>
      </c>
      <c r="I42" s="37" t="s">
        <v>520</v>
      </c>
      <c r="J42" s="38" t="s">
        <v>520</v>
      </c>
      <c r="K42" s="22"/>
      <c r="L42" s="22"/>
      <c r="M42" s="22"/>
      <c r="N42" s="22"/>
      <c r="O42" s="22"/>
      <c r="P42" s="22"/>
    </row>
    <row r="43" spans="1:16" ht="39" customHeight="1" thickBot="1" x14ac:dyDescent="0.25">
      <c r="A43" s="22"/>
      <c r="B43" s="40"/>
      <c r="C43" s="1247" t="s">
        <v>577</v>
      </c>
      <c r="D43" s="1248"/>
      <c r="E43" s="1249"/>
      <c r="F43" s="41" t="s">
        <v>520</v>
      </c>
      <c r="G43" s="42" t="s">
        <v>520</v>
      </c>
      <c r="H43" s="42" t="s">
        <v>520</v>
      </c>
      <c r="I43" s="42" t="s">
        <v>520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AaYLAyKPQ1yHix6OPkRP7JDZrhPy8aVBioeHr10HXSsZXhKymO4EtGZmcMe5C8xdFdbPW1PFxi4881e4s7z0Q==" saltValue="XTW1671FFulNEgGdSdGe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70" t="s">
        <v>10</v>
      </c>
      <c r="C45" s="1271"/>
      <c r="D45" s="58"/>
      <c r="E45" s="1276" t="s">
        <v>11</v>
      </c>
      <c r="F45" s="1276"/>
      <c r="G45" s="1276"/>
      <c r="H45" s="1276"/>
      <c r="I45" s="1276"/>
      <c r="J45" s="1277"/>
      <c r="K45" s="59">
        <v>676</v>
      </c>
      <c r="L45" s="60">
        <v>634</v>
      </c>
      <c r="M45" s="60">
        <v>716</v>
      </c>
      <c r="N45" s="60">
        <v>800</v>
      </c>
      <c r="O45" s="61">
        <v>860</v>
      </c>
      <c r="P45" s="48"/>
      <c r="Q45" s="48"/>
      <c r="R45" s="48"/>
      <c r="S45" s="48"/>
      <c r="T45" s="48"/>
      <c r="U45" s="48"/>
    </row>
    <row r="46" spans="1:21" ht="30.75" customHeight="1" x14ac:dyDescent="0.2">
      <c r="A46" s="48"/>
      <c r="B46" s="1272"/>
      <c r="C46" s="1273"/>
      <c r="D46" s="62"/>
      <c r="E46" s="1254" t="s">
        <v>12</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2">
      <c r="A47" s="48"/>
      <c r="B47" s="1272"/>
      <c r="C47" s="1273"/>
      <c r="D47" s="62"/>
      <c r="E47" s="1254" t="s">
        <v>13</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2">
      <c r="A48" s="48"/>
      <c r="B48" s="1272"/>
      <c r="C48" s="1273"/>
      <c r="D48" s="62"/>
      <c r="E48" s="1254" t="s">
        <v>14</v>
      </c>
      <c r="F48" s="1254"/>
      <c r="G48" s="1254"/>
      <c r="H48" s="1254"/>
      <c r="I48" s="1254"/>
      <c r="J48" s="1255"/>
      <c r="K48" s="63">
        <v>603</v>
      </c>
      <c r="L48" s="64">
        <v>569</v>
      </c>
      <c r="M48" s="64">
        <v>540</v>
      </c>
      <c r="N48" s="64">
        <v>505</v>
      </c>
      <c r="O48" s="65">
        <v>472</v>
      </c>
      <c r="P48" s="48"/>
      <c r="Q48" s="48"/>
      <c r="R48" s="48"/>
      <c r="S48" s="48"/>
      <c r="T48" s="48"/>
      <c r="U48" s="48"/>
    </row>
    <row r="49" spans="1:21" ht="30.75" customHeight="1" x14ac:dyDescent="0.2">
      <c r="A49" s="48"/>
      <c r="B49" s="1272"/>
      <c r="C49" s="1273"/>
      <c r="D49" s="62"/>
      <c r="E49" s="1254" t="s">
        <v>15</v>
      </c>
      <c r="F49" s="1254"/>
      <c r="G49" s="1254"/>
      <c r="H49" s="1254"/>
      <c r="I49" s="1254"/>
      <c r="J49" s="1255"/>
      <c r="K49" s="63">
        <v>127</v>
      </c>
      <c r="L49" s="64">
        <v>93</v>
      </c>
      <c r="M49" s="64">
        <v>94</v>
      </c>
      <c r="N49" s="64">
        <v>90</v>
      </c>
      <c r="O49" s="65">
        <v>123</v>
      </c>
      <c r="P49" s="48"/>
      <c r="Q49" s="48"/>
      <c r="R49" s="48"/>
      <c r="S49" s="48"/>
      <c r="T49" s="48"/>
      <c r="U49" s="48"/>
    </row>
    <row r="50" spans="1:21" ht="30.75" customHeight="1" x14ac:dyDescent="0.2">
      <c r="A50" s="48"/>
      <c r="B50" s="1272"/>
      <c r="C50" s="1273"/>
      <c r="D50" s="62"/>
      <c r="E50" s="1254" t="s">
        <v>16</v>
      </c>
      <c r="F50" s="1254"/>
      <c r="G50" s="1254"/>
      <c r="H50" s="1254"/>
      <c r="I50" s="1254"/>
      <c r="J50" s="1255"/>
      <c r="K50" s="63" t="s">
        <v>520</v>
      </c>
      <c r="L50" s="64" t="s">
        <v>520</v>
      </c>
      <c r="M50" s="64" t="s">
        <v>520</v>
      </c>
      <c r="N50" s="64" t="s">
        <v>520</v>
      </c>
      <c r="O50" s="65" t="s">
        <v>520</v>
      </c>
      <c r="P50" s="48"/>
      <c r="Q50" s="48"/>
      <c r="R50" s="48"/>
      <c r="S50" s="48"/>
      <c r="T50" s="48"/>
      <c r="U50" s="48"/>
    </row>
    <row r="51" spans="1:21" ht="30.75" customHeight="1" x14ac:dyDescent="0.2">
      <c r="A51" s="48"/>
      <c r="B51" s="1274"/>
      <c r="C51" s="1275"/>
      <c r="D51" s="66"/>
      <c r="E51" s="1254" t="s">
        <v>17</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x14ac:dyDescent="0.2">
      <c r="A52" s="48"/>
      <c r="B52" s="1252" t="s">
        <v>18</v>
      </c>
      <c r="C52" s="1253"/>
      <c r="D52" s="66"/>
      <c r="E52" s="1254" t="s">
        <v>19</v>
      </c>
      <c r="F52" s="1254"/>
      <c r="G52" s="1254"/>
      <c r="H52" s="1254"/>
      <c r="I52" s="1254"/>
      <c r="J52" s="1255"/>
      <c r="K52" s="63">
        <v>935</v>
      </c>
      <c r="L52" s="64">
        <v>917</v>
      </c>
      <c r="M52" s="64">
        <v>965</v>
      </c>
      <c r="N52" s="64">
        <v>1010</v>
      </c>
      <c r="O52" s="65">
        <v>1029</v>
      </c>
      <c r="P52" s="48"/>
      <c r="Q52" s="48"/>
      <c r="R52" s="48"/>
      <c r="S52" s="48"/>
      <c r="T52" s="48"/>
      <c r="U52" s="48"/>
    </row>
    <row r="53" spans="1:21" ht="30.75" customHeight="1" thickBot="1" x14ac:dyDescent="0.25">
      <c r="A53" s="48"/>
      <c r="B53" s="1256" t="s">
        <v>20</v>
      </c>
      <c r="C53" s="1257"/>
      <c r="D53" s="67"/>
      <c r="E53" s="1258" t="s">
        <v>21</v>
      </c>
      <c r="F53" s="1258"/>
      <c r="G53" s="1258"/>
      <c r="H53" s="1258"/>
      <c r="I53" s="1258"/>
      <c r="J53" s="1259"/>
      <c r="K53" s="68">
        <v>471</v>
      </c>
      <c r="L53" s="69">
        <v>379</v>
      </c>
      <c r="M53" s="69">
        <v>385</v>
      </c>
      <c r="N53" s="69">
        <v>385</v>
      </c>
      <c r="O53" s="70">
        <v>426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60" t="s">
        <v>24</v>
      </c>
      <c r="C57" s="1261"/>
      <c r="D57" s="1264" t="s">
        <v>25</v>
      </c>
      <c r="E57" s="1265"/>
      <c r="F57" s="1265"/>
      <c r="G57" s="1265"/>
      <c r="H57" s="1265"/>
      <c r="I57" s="1265"/>
      <c r="J57" s="1266"/>
      <c r="K57" s="83"/>
      <c r="L57" s="84"/>
      <c r="M57" s="84"/>
      <c r="N57" s="84"/>
      <c r="O57" s="85"/>
    </row>
    <row r="58" spans="1:21" ht="31.5" customHeight="1" thickBot="1" x14ac:dyDescent="0.25">
      <c r="B58" s="1262"/>
      <c r="C58" s="1263"/>
      <c r="D58" s="1267" t="s">
        <v>26</v>
      </c>
      <c r="E58" s="1268"/>
      <c r="F58" s="1268"/>
      <c r="G58" s="1268"/>
      <c r="H58" s="1268"/>
      <c r="I58" s="1268"/>
      <c r="J58" s="1269"/>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PxYMb4/KUQam9QJKSEb3ajKWOw8BqKu06jsclXDCTKIkN3in7jzLcvPgltIaEjb5Kqlvjf2fCKLiKVVbVoSTA==" saltValue="Eb05+QGklluHuzJ24hF7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8"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562</v>
      </c>
      <c r="J40" s="100" t="s">
        <v>563</v>
      </c>
      <c r="K40" s="100" t="s">
        <v>564</v>
      </c>
      <c r="L40" s="100" t="s">
        <v>565</v>
      </c>
      <c r="M40" s="101" t="s">
        <v>566</v>
      </c>
    </row>
    <row r="41" spans="2:13" ht="27.75" customHeight="1" x14ac:dyDescent="0.2">
      <c r="B41" s="1290" t="s">
        <v>29</v>
      </c>
      <c r="C41" s="1291"/>
      <c r="D41" s="102"/>
      <c r="E41" s="1292" t="s">
        <v>30</v>
      </c>
      <c r="F41" s="1292"/>
      <c r="G41" s="1292"/>
      <c r="H41" s="1293"/>
      <c r="I41" s="103">
        <v>8737</v>
      </c>
      <c r="J41" s="104">
        <v>9241</v>
      </c>
      <c r="K41" s="104">
        <v>9300</v>
      </c>
      <c r="L41" s="104">
        <v>9122</v>
      </c>
      <c r="M41" s="105">
        <v>8986</v>
      </c>
    </row>
    <row r="42" spans="2:13" ht="27.75" customHeight="1" x14ac:dyDescent="0.2">
      <c r="B42" s="1280"/>
      <c r="C42" s="1281"/>
      <c r="D42" s="106"/>
      <c r="E42" s="1284" t="s">
        <v>31</v>
      </c>
      <c r="F42" s="1284"/>
      <c r="G42" s="1284"/>
      <c r="H42" s="1285"/>
      <c r="I42" s="107" t="s">
        <v>520</v>
      </c>
      <c r="J42" s="108" t="s">
        <v>520</v>
      </c>
      <c r="K42" s="108" t="s">
        <v>520</v>
      </c>
      <c r="L42" s="108" t="s">
        <v>520</v>
      </c>
      <c r="M42" s="109" t="s">
        <v>520</v>
      </c>
    </row>
    <row r="43" spans="2:13" ht="27.75" customHeight="1" x14ac:dyDescent="0.2">
      <c r="B43" s="1280"/>
      <c r="C43" s="1281"/>
      <c r="D43" s="106"/>
      <c r="E43" s="1284" t="s">
        <v>32</v>
      </c>
      <c r="F43" s="1284"/>
      <c r="G43" s="1284"/>
      <c r="H43" s="1285"/>
      <c r="I43" s="107">
        <v>3293</v>
      </c>
      <c r="J43" s="108">
        <v>3117</v>
      </c>
      <c r="K43" s="108">
        <v>2908</v>
      </c>
      <c r="L43" s="108">
        <v>2391</v>
      </c>
      <c r="M43" s="109">
        <v>2050</v>
      </c>
    </row>
    <row r="44" spans="2:13" ht="27.75" customHeight="1" x14ac:dyDescent="0.2">
      <c r="B44" s="1280"/>
      <c r="C44" s="1281"/>
      <c r="D44" s="106"/>
      <c r="E44" s="1284" t="s">
        <v>33</v>
      </c>
      <c r="F44" s="1284"/>
      <c r="G44" s="1284"/>
      <c r="H44" s="1285"/>
      <c r="I44" s="107">
        <v>1537</v>
      </c>
      <c r="J44" s="108">
        <v>1474</v>
      </c>
      <c r="K44" s="108">
        <v>1406</v>
      </c>
      <c r="L44" s="108">
        <v>1341</v>
      </c>
      <c r="M44" s="109">
        <v>1271</v>
      </c>
    </row>
    <row r="45" spans="2:13" ht="27.75" customHeight="1" x14ac:dyDescent="0.2">
      <c r="B45" s="1280"/>
      <c r="C45" s="1281"/>
      <c r="D45" s="106"/>
      <c r="E45" s="1284" t="s">
        <v>34</v>
      </c>
      <c r="F45" s="1284"/>
      <c r="G45" s="1284"/>
      <c r="H45" s="1285"/>
      <c r="I45" s="107">
        <v>1985</v>
      </c>
      <c r="J45" s="108">
        <v>1975</v>
      </c>
      <c r="K45" s="108">
        <v>1909</v>
      </c>
      <c r="L45" s="108">
        <v>1889</v>
      </c>
      <c r="M45" s="109">
        <v>1892</v>
      </c>
    </row>
    <row r="46" spans="2:13" ht="27.75" customHeight="1" x14ac:dyDescent="0.2">
      <c r="B46" s="1280"/>
      <c r="C46" s="1281"/>
      <c r="D46" s="110"/>
      <c r="E46" s="1284" t="s">
        <v>35</v>
      </c>
      <c r="F46" s="1284"/>
      <c r="G46" s="1284"/>
      <c r="H46" s="1285"/>
      <c r="I46" s="107" t="s">
        <v>520</v>
      </c>
      <c r="J46" s="108" t="s">
        <v>520</v>
      </c>
      <c r="K46" s="108" t="s">
        <v>520</v>
      </c>
      <c r="L46" s="108" t="s">
        <v>520</v>
      </c>
      <c r="M46" s="109" t="s">
        <v>520</v>
      </c>
    </row>
    <row r="47" spans="2:13" ht="27.75" customHeight="1" x14ac:dyDescent="0.2">
      <c r="B47" s="1280"/>
      <c r="C47" s="1281"/>
      <c r="D47" s="111"/>
      <c r="E47" s="1294" t="s">
        <v>36</v>
      </c>
      <c r="F47" s="1295"/>
      <c r="G47" s="1295"/>
      <c r="H47" s="1296"/>
      <c r="I47" s="107" t="s">
        <v>520</v>
      </c>
      <c r="J47" s="108" t="s">
        <v>520</v>
      </c>
      <c r="K47" s="108" t="s">
        <v>520</v>
      </c>
      <c r="L47" s="108" t="s">
        <v>520</v>
      </c>
      <c r="M47" s="109" t="s">
        <v>520</v>
      </c>
    </row>
    <row r="48" spans="2:13" ht="27.75" customHeight="1" x14ac:dyDescent="0.2">
      <c r="B48" s="1280"/>
      <c r="C48" s="1281"/>
      <c r="D48" s="106"/>
      <c r="E48" s="1284" t="s">
        <v>37</v>
      </c>
      <c r="F48" s="1284"/>
      <c r="G48" s="1284"/>
      <c r="H48" s="1285"/>
      <c r="I48" s="107" t="s">
        <v>520</v>
      </c>
      <c r="J48" s="108" t="s">
        <v>520</v>
      </c>
      <c r="K48" s="108" t="s">
        <v>520</v>
      </c>
      <c r="L48" s="108" t="s">
        <v>520</v>
      </c>
      <c r="M48" s="109" t="s">
        <v>520</v>
      </c>
    </row>
    <row r="49" spans="2:13" ht="27.75" customHeight="1" x14ac:dyDescent="0.2">
      <c r="B49" s="1282"/>
      <c r="C49" s="1283"/>
      <c r="D49" s="106"/>
      <c r="E49" s="1284" t="s">
        <v>38</v>
      </c>
      <c r="F49" s="1284"/>
      <c r="G49" s="1284"/>
      <c r="H49" s="1285"/>
      <c r="I49" s="107" t="s">
        <v>520</v>
      </c>
      <c r="J49" s="108" t="s">
        <v>520</v>
      </c>
      <c r="K49" s="108" t="s">
        <v>520</v>
      </c>
      <c r="L49" s="108" t="s">
        <v>520</v>
      </c>
      <c r="M49" s="109" t="s">
        <v>520</v>
      </c>
    </row>
    <row r="50" spans="2:13" ht="27.75" customHeight="1" x14ac:dyDescent="0.2">
      <c r="B50" s="1278" t="s">
        <v>39</v>
      </c>
      <c r="C50" s="1279"/>
      <c r="D50" s="112"/>
      <c r="E50" s="1284" t="s">
        <v>40</v>
      </c>
      <c r="F50" s="1284"/>
      <c r="G50" s="1284"/>
      <c r="H50" s="1285"/>
      <c r="I50" s="107">
        <v>3595</v>
      </c>
      <c r="J50" s="108">
        <v>3713</v>
      </c>
      <c r="K50" s="108">
        <v>3962</v>
      </c>
      <c r="L50" s="108">
        <v>3950</v>
      </c>
      <c r="M50" s="109">
        <v>4160</v>
      </c>
    </row>
    <row r="51" spans="2:13" ht="27.75" customHeight="1" x14ac:dyDescent="0.2">
      <c r="B51" s="1280"/>
      <c r="C51" s="1281"/>
      <c r="D51" s="106"/>
      <c r="E51" s="1284" t="s">
        <v>41</v>
      </c>
      <c r="F51" s="1284"/>
      <c r="G51" s="1284"/>
      <c r="H51" s="1285"/>
      <c r="I51" s="107">
        <v>205</v>
      </c>
      <c r="J51" s="108">
        <v>210</v>
      </c>
      <c r="K51" s="108">
        <v>190</v>
      </c>
      <c r="L51" s="108">
        <v>171</v>
      </c>
      <c r="M51" s="109">
        <v>126</v>
      </c>
    </row>
    <row r="52" spans="2:13" ht="27.75" customHeight="1" x14ac:dyDescent="0.2">
      <c r="B52" s="1282"/>
      <c r="C52" s="1283"/>
      <c r="D52" s="106"/>
      <c r="E52" s="1284" t="s">
        <v>42</v>
      </c>
      <c r="F52" s="1284"/>
      <c r="G52" s="1284"/>
      <c r="H52" s="1285"/>
      <c r="I52" s="107">
        <v>10670</v>
      </c>
      <c r="J52" s="108">
        <v>10744</v>
      </c>
      <c r="K52" s="108">
        <v>10514</v>
      </c>
      <c r="L52" s="108">
        <v>10161</v>
      </c>
      <c r="M52" s="109">
        <v>9839</v>
      </c>
    </row>
    <row r="53" spans="2:13" ht="27.75" customHeight="1" thickBot="1" x14ac:dyDescent="0.25">
      <c r="B53" s="1286" t="s">
        <v>43</v>
      </c>
      <c r="C53" s="1287"/>
      <c r="D53" s="113"/>
      <c r="E53" s="1288" t="s">
        <v>44</v>
      </c>
      <c r="F53" s="1288"/>
      <c r="G53" s="1288"/>
      <c r="H53" s="1289"/>
      <c r="I53" s="114">
        <v>1082</v>
      </c>
      <c r="J53" s="115">
        <v>1140</v>
      </c>
      <c r="K53" s="115">
        <v>857</v>
      </c>
      <c r="L53" s="115">
        <v>461</v>
      </c>
      <c r="M53" s="116">
        <v>76</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wMyC43wX8h4XCzgP02LFSH4UphOzcW3BoWbTCn3EdDsO0iynFAkhULSWtDDk8H3Audj+32NwhY7jfANUr3Z/sg==" saltValue="n3jJZ6d9bAYMduHwKW0u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4"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564</v>
      </c>
      <c r="G54" s="125" t="s">
        <v>565</v>
      </c>
      <c r="H54" s="126" t="s">
        <v>566</v>
      </c>
    </row>
    <row r="55" spans="2:8" ht="52.5" customHeight="1" x14ac:dyDescent="0.2">
      <c r="B55" s="127"/>
      <c r="C55" s="1305" t="s">
        <v>47</v>
      </c>
      <c r="D55" s="1305"/>
      <c r="E55" s="1306"/>
      <c r="F55" s="128">
        <v>1657</v>
      </c>
      <c r="G55" s="128">
        <v>1734</v>
      </c>
      <c r="H55" s="129">
        <v>1848</v>
      </c>
    </row>
    <row r="56" spans="2:8" ht="52.5" customHeight="1" x14ac:dyDescent="0.2">
      <c r="B56" s="130"/>
      <c r="C56" s="1307" t="s">
        <v>48</v>
      </c>
      <c r="D56" s="1307"/>
      <c r="E56" s="1308"/>
      <c r="F56" s="131">
        <v>17</v>
      </c>
      <c r="G56" s="131">
        <v>17</v>
      </c>
      <c r="H56" s="132">
        <v>17</v>
      </c>
    </row>
    <row r="57" spans="2:8" ht="53.25" customHeight="1" x14ac:dyDescent="0.2">
      <c r="B57" s="130"/>
      <c r="C57" s="1309" t="s">
        <v>49</v>
      </c>
      <c r="D57" s="1309"/>
      <c r="E57" s="1310"/>
      <c r="F57" s="133">
        <v>2223</v>
      </c>
      <c r="G57" s="133">
        <v>2134</v>
      </c>
      <c r="H57" s="134">
        <v>2138</v>
      </c>
    </row>
    <row r="58" spans="2:8" ht="45.75" customHeight="1" x14ac:dyDescent="0.2">
      <c r="B58" s="135"/>
      <c r="C58" s="1297" t="s">
        <v>584</v>
      </c>
      <c r="D58" s="1298"/>
      <c r="E58" s="1299"/>
      <c r="F58" s="136">
        <v>1067</v>
      </c>
      <c r="G58" s="136">
        <v>1068</v>
      </c>
      <c r="H58" s="137">
        <v>1070</v>
      </c>
    </row>
    <row r="59" spans="2:8" ht="45.75" customHeight="1" x14ac:dyDescent="0.2">
      <c r="B59" s="135"/>
      <c r="C59" s="1297" t="s">
        <v>585</v>
      </c>
      <c r="D59" s="1298"/>
      <c r="E59" s="1299"/>
      <c r="F59" s="136">
        <v>633</v>
      </c>
      <c r="G59" s="136">
        <v>634</v>
      </c>
      <c r="H59" s="137">
        <v>634</v>
      </c>
    </row>
    <row r="60" spans="2:8" ht="45.75" customHeight="1" x14ac:dyDescent="0.2">
      <c r="B60" s="135"/>
      <c r="C60" s="1297" t="s">
        <v>586</v>
      </c>
      <c r="D60" s="1298"/>
      <c r="E60" s="1299"/>
      <c r="F60" s="136">
        <v>319</v>
      </c>
      <c r="G60" s="136">
        <v>226</v>
      </c>
      <c r="H60" s="137">
        <v>226</v>
      </c>
    </row>
    <row r="61" spans="2:8" ht="45.75" customHeight="1" x14ac:dyDescent="0.2">
      <c r="B61" s="135"/>
      <c r="C61" s="1297" t="s">
        <v>587</v>
      </c>
      <c r="D61" s="1298"/>
      <c r="E61" s="1299"/>
      <c r="F61" s="136">
        <v>204</v>
      </c>
      <c r="G61" s="136">
        <v>205</v>
      </c>
      <c r="H61" s="137">
        <v>153</v>
      </c>
    </row>
    <row r="62" spans="2:8" ht="45.75" customHeight="1" thickBot="1" x14ac:dyDescent="0.25">
      <c r="B62" s="138"/>
      <c r="C62" s="1300" t="s">
        <v>588</v>
      </c>
      <c r="D62" s="1301"/>
      <c r="E62" s="1302"/>
      <c r="F62" s="139"/>
      <c r="G62" s="139">
        <v>0</v>
      </c>
      <c r="H62" s="140">
        <v>45</v>
      </c>
    </row>
    <row r="63" spans="2:8" ht="52.5" customHeight="1" thickBot="1" x14ac:dyDescent="0.25">
      <c r="B63" s="141"/>
      <c r="C63" s="1303" t="s">
        <v>50</v>
      </c>
      <c r="D63" s="1303"/>
      <c r="E63" s="1304"/>
      <c r="F63" s="142">
        <v>3897</v>
      </c>
      <c r="G63" s="142">
        <v>3885</v>
      </c>
      <c r="H63" s="143">
        <v>4003</v>
      </c>
    </row>
    <row r="64" spans="2:8" ht="15" customHeight="1" x14ac:dyDescent="0.2"/>
  </sheetData>
  <sheetProtection algorithmName="SHA-512" hashValue="NzxQcfTsvSwH/26hnHY83jSiyi2z9IOgvmvNRgVD441h54xVhhTNNhyffqUNDYSCGck/zigGyKGyzj2UlhqzPw==" saltValue="iFb74fRuH7TGLU1zaBgB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election activeCell="DE67" sqref="DE67"/>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33" t="s">
        <v>603</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ht="13.2" x14ac:dyDescent="0.2">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ht="13.2" x14ac:dyDescent="0.2">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ht="13.2" x14ac:dyDescent="0.2">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ht="13.2" x14ac:dyDescent="0.2">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604</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562</v>
      </c>
      <c r="BQ50" s="1317"/>
      <c r="BR50" s="1317"/>
      <c r="BS50" s="1317"/>
      <c r="BT50" s="1317"/>
      <c r="BU50" s="1317"/>
      <c r="BV50" s="1317"/>
      <c r="BW50" s="1317"/>
      <c r="BX50" s="1317" t="s">
        <v>563</v>
      </c>
      <c r="BY50" s="1317"/>
      <c r="BZ50" s="1317"/>
      <c r="CA50" s="1317"/>
      <c r="CB50" s="1317"/>
      <c r="CC50" s="1317"/>
      <c r="CD50" s="1317"/>
      <c r="CE50" s="1317"/>
      <c r="CF50" s="1317" t="s">
        <v>564</v>
      </c>
      <c r="CG50" s="1317"/>
      <c r="CH50" s="1317"/>
      <c r="CI50" s="1317"/>
      <c r="CJ50" s="1317"/>
      <c r="CK50" s="1317"/>
      <c r="CL50" s="1317"/>
      <c r="CM50" s="1317"/>
      <c r="CN50" s="1317" t="s">
        <v>565</v>
      </c>
      <c r="CO50" s="1317"/>
      <c r="CP50" s="1317"/>
      <c r="CQ50" s="1317"/>
      <c r="CR50" s="1317"/>
      <c r="CS50" s="1317"/>
      <c r="CT50" s="1317"/>
      <c r="CU50" s="1317"/>
      <c r="CV50" s="1317" t="s">
        <v>566</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605</v>
      </c>
      <c r="AO51" s="1316"/>
      <c r="AP51" s="1316"/>
      <c r="AQ51" s="1316"/>
      <c r="AR51" s="1316"/>
      <c r="AS51" s="1316"/>
      <c r="AT51" s="1316"/>
      <c r="AU51" s="1316"/>
      <c r="AV51" s="1316"/>
      <c r="AW51" s="1316"/>
      <c r="AX51" s="1316"/>
      <c r="AY51" s="1316"/>
      <c r="AZ51" s="1316"/>
      <c r="BA51" s="1316"/>
      <c r="BB51" s="1316" t="s">
        <v>606</v>
      </c>
      <c r="BC51" s="1316"/>
      <c r="BD51" s="1316"/>
      <c r="BE51" s="1316"/>
      <c r="BF51" s="1316"/>
      <c r="BG51" s="1316"/>
      <c r="BH51" s="1316"/>
      <c r="BI51" s="1316"/>
      <c r="BJ51" s="1316"/>
      <c r="BK51" s="1316"/>
      <c r="BL51" s="1316"/>
      <c r="BM51" s="1316"/>
      <c r="BN51" s="1316"/>
      <c r="BO51" s="1316"/>
      <c r="BP51" s="1313">
        <v>20.399999999999999</v>
      </c>
      <c r="BQ51" s="1313"/>
      <c r="BR51" s="1313"/>
      <c r="BS51" s="1313"/>
      <c r="BT51" s="1313"/>
      <c r="BU51" s="1313"/>
      <c r="BV51" s="1313"/>
      <c r="BW51" s="1313"/>
      <c r="BX51" s="1313">
        <v>22.1</v>
      </c>
      <c r="BY51" s="1313"/>
      <c r="BZ51" s="1313"/>
      <c r="CA51" s="1313"/>
      <c r="CB51" s="1313"/>
      <c r="CC51" s="1313"/>
      <c r="CD51" s="1313"/>
      <c r="CE51" s="1313"/>
      <c r="CF51" s="1313">
        <v>16.600000000000001</v>
      </c>
      <c r="CG51" s="1313"/>
      <c r="CH51" s="1313"/>
      <c r="CI51" s="1313"/>
      <c r="CJ51" s="1313"/>
      <c r="CK51" s="1313"/>
      <c r="CL51" s="1313"/>
      <c r="CM51" s="1313"/>
      <c r="CN51" s="1313">
        <v>9.1</v>
      </c>
      <c r="CO51" s="1313"/>
      <c r="CP51" s="1313"/>
      <c r="CQ51" s="1313"/>
      <c r="CR51" s="1313"/>
      <c r="CS51" s="1313"/>
      <c r="CT51" s="1313"/>
      <c r="CU51" s="1313"/>
      <c r="CV51" s="1313">
        <v>1.4</v>
      </c>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607</v>
      </c>
      <c r="BC53" s="1316"/>
      <c r="BD53" s="1316"/>
      <c r="BE53" s="1316"/>
      <c r="BF53" s="1316"/>
      <c r="BG53" s="1316"/>
      <c r="BH53" s="1316"/>
      <c r="BI53" s="1316"/>
      <c r="BJ53" s="1316"/>
      <c r="BK53" s="1316"/>
      <c r="BL53" s="1316"/>
      <c r="BM53" s="1316"/>
      <c r="BN53" s="1316"/>
      <c r="BO53" s="1316"/>
      <c r="BP53" s="1313">
        <v>48.5</v>
      </c>
      <c r="BQ53" s="1313"/>
      <c r="BR53" s="1313"/>
      <c r="BS53" s="1313"/>
      <c r="BT53" s="1313"/>
      <c r="BU53" s="1313"/>
      <c r="BV53" s="1313"/>
      <c r="BW53" s="1313"/>
      <c r="BX53" s="1313">
        <v>49.9</v>
      </c>
      <c r="BY53" s="1313"/>
      <c r="BZ53" s="1313"/>
      <c r="CA53" s="1313"/>
      <c r="CB53" s="1313"/>
      <c r="CC53" s="1313"/>
      <c r="CD53" s="1313"/>
      <c r="CE53" s="1313"/>
      <c r="CF53" s="1313">
        <v>50.7</v>
      </c>
      <c r="CG53" s="1313"/>
      <c r="CH53" s="1313"/>
      <c r="CI53" s="1313"/>
      <c r="CJ53" s="1313"/>
      <c r="CK53" s="1313"/>
      <c r="CL53" s="1313"/>
      <c r="CM53" s="1313"/>
      <c r="CN53" s="1313">
        <v>52.1</v>
      </c>
      <c r="CO53" s="1313"/>
      <c r="CP53" s="1313"/>
      <c r="CQ53" s="1313"/>
      <c r="CR53" s="1313"/>
      <c r="CS53" s="1313"/>
      <c r="CT53" s="1313"/>
      <c r="CU53" s="1313"/>
      <c r="CV53" s="1313">
        <v>53.9</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608</v>
      </c>
      <c r="AO55" s="1317"/>
      <c r="AP55" s="1317"/>
      <c r="AQ55" s="1317"/>
      <c r="AR55" s="1317"/>
      <c r="AS55" s="1317"/>
      <c r="AT55" s="1317"/>
      <c r="AU55" s="1317"/>
      <c r="AV55" s="1317"/>
      <c r="AW55" s="1317"/>
      <c r="AX55" s="1317"/>
      <c r="AY55" s="1317"/>
      <c r="AZ55" s="1317"/>
      <c r="BA55" s="1317"/>
      <c r="BB55" s="1316" t="s">
        <v>606</v>
      </c>
      <c r="BC55" s="1316"/>
      <c r="BD55" s="1316"/>
      <c r="BE55" s="1316"/>
      <c r="BF55" s="1316"/>
      <c r="BG55" s="1316"/>
      <c r="BH55" s="1316"/>
      <c r="BI55" s="1316"/>
      <c r="BJ55" s="1316"/>
      <c r="BK55" s="1316"/>
      <c r="BL55" s="1316"/>
      <c r="BM55" s="1316"/>
      <c r="BN55" s="1316"/>
      <c r="BO55" s="1316"/>
      <c r="BP55" s="1313">
        <v>32.9</v>
      </c>
      <c r="BQ55" s="1313"/>
      <c r="BR55" s="1313"/>
      <c r="BS55" s="1313"/>
      <c r="BT55" s="1313"/>
      <c r="BU55" s="1313"/>
      <c r="BV55" s="1313"/>
      <c r="BW55" s="1313"/>
      <c r="BX55" s="1313">
        <v>28.5</v>
      </c>
      <c r="BY55" s="1313"/>
      <c r="BZ55" s="1313"/>
      <c r="CA55" s="1313"/>
      <c r="CB55" s="1313"/>
      <c r="CC55" s="1313"/>
      <c r="CD55" s="1313"/>
      <c r="CE55" s="1313"/>
      <c r="CF55" s="1313">
        <v>20.5</v>
      </c>
      <c r="CG55" s="1313"/>
      <c r="CH55" s="1313"/>
      <c r="CI55" s="1313"/>
      <c r="CJ55" s="1313"/>
      <c r="CK55" s="1313"/>
      <c r="CL55" s="1313"/>
      <c r="CM55" s="1313"/>
      <c r="CN55" s="1313">
        <v>21.4</v>
      </c>
      <c r="CO55" s="1313"/>
      <c r="CP55" s="1313"/>
      <c r="CQ55" s="1313"/>
      <c r="CR55" s="1313"/>
      <c r="CS55" s="1313"/>
      <c r="CT55" s="1313"/>
      <c r="CU55" s="1313"/>
      <c r="CV55" s="1313">
        <v>12.8</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607</v>
      </c>
      <c r="BC57" s="1316"/>
      <c r="BD57" s="1316"/>
      <c r="BE57" s="1316"/>
      <c r="BF57" s="1316"/>
      <c r="BG57" s="1316"/>
      <c r="BH57" s="1316"/>
      <c r="BI57" s="1316"/>
      <c r="BJ57" s="1316"/>
      <c r="BK57" s="1316"/>
      <c r="BL57" s="1316"/>
      <c r="BM57" s="1316"/>
      <c r="BN57" s="1316"/>
      <c r="BO57" s="1316"/>
      <c r="BP57" s="1313">
        <v>57</v>
      </c>
      <c r="BQ57" s="1313"/>
      <c r="BR57" s="1313"/>
      <c r="BS57" s="1313"/>
      <c r="BT57" s="1313"/>
      <c r="BU57" s="1313"/>
      <c r="BV57" s="1313"/>
      <c r="BW57" s="1313"/>
      <c r="BX57" s="1313">
        <v>59.7</v>
      </c>
      <c r="BY57" s="1313"/>
      <c r="BZ57" s="1313"/>
      <c r="CA57" s="1313"/>
      <c r="CB57" s="1313"/>
      <c r="CC57" s="1313"/>
      <c r="CD57" s="1313"/>
      <c r="CE57" s="1313"/>
      <c r="CF57" s="1313">
        <v>60</v>
      </c>
      <c r="CG57" s="1313"/>
      <c r="CH57" s="1313"/>
      <c r="CI57" s="1313"/>
      <c r="CJ57" s="1313"/>
      <c r="CK57" s="1313"/>
      <c r="CL57" s="1313"/>
      <c r="CM57" s="1313"/>
      <c r="CN57" s="1313">
        <v>60.3</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609</v>
      </c>
    </row>
    <row r="64" spans="1:109" ht="13.2" x14ac:dyDescent="0.2">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610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604</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562</v>
      </c>
      <c r="BQ72" s="1317"/>
      <c r="BR72" s="1317"/>
      <c r="BS72" s="1317"/>
      <c r="BT72" s="1317"/>
      <c r="BU72" s="1317"/>
      <c r="BV72" s="1317"/>
      <c r="BW72" s="1317"/>
      <c r="BX72" s="1317" t="s">
        <v>563</v>
      </c>
      <c r="BY72" s="1317"/>
      <c r="BZ72" s="1317"/>
      <c r="CA72" s="1317"/>
      <c r="CB72" s="1317"/>
      <c r="CC72" s="1317"/>
      <c r="CD72" s="1317"/>
      <c r="CE72" s="1317"/>
      <c r="CF72" s="1317" t="s">
        <v>564</v>
      </c>
      <c r="CG72" s="1317"/>
      <c r="CH72" s="1317"/>
      <c r="CI72" s="1317"/>
      <c r="CJ72" s="1317"/>
      <c r="CK72" s="1317"/>
      <c r="CL72" s="1317"/>
      <c r="CM72" s="1317"/>
      <c r="CN72" s="1317" t="s">
        <v>565</v>
      </c>
      <c r="CO72" s="1317"/>
      <c r="CP72" s="1317"/>
      <c r="CQ72" s="1317"/>
      <c r="CR72" s="1317"/>
      <c r="CS72" s="1317"/>
      <c r="CT72" s="1317"/>
      <c r="CU72" s="1317"/>
      <c r="CV72" s="1317" t="s">
        <v>566</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605</v>
      </c>
      <c r="AO73" s="1316"/>
      <c r="AP73" s="1316"/>
      <c r="AQ73" s="1316"/>
      <c r="AR73" s="1316"/>
      <c r="AS73" s="1316"/>
      <c r="AT73" s="1316"/>
      <c r="AU73" s="1316"/>
      <c r="AV73" s="1316"/>
      <c r="AW73" s="1316"/>
      <c r="AX73" s="1316"/>
      <c r="AY73" s="1316"/>
      <c r="AZ73" s="1316"/>
      <c r="BA73" s="1316"/>
      <c r="BB73" s="1316" t="s">
        <v>606</v>
      </c>
      <c r="BC73" s="1316"/>
      <c r="BD73" s="1316"/>
      <c r="BE73" s="1316"/>
      <c r="BF73" s="1316"/>
      <c r="BG73" s="1316"/>
      <c r="BH73" s="1316"/>
      <c r="BI73" s="1316"/>
      <c r="BJ73" s="1316"/>
      <c r="BK73" s="1316"/>
      <c r="BL73" s="1316"/>
      <c r="BM73" s="1316"/>
      <c r="BN73" s="1316"/>
      <c r="BO73" s="1316"/>
      <c r="BP73" s="1313">
        <v>20.399999999999999</v>
      </c>
      <c r="BQ73" s="1313"/>
      <c r="BR73" s="1313"/>
      <c r="BS73" s="1313"/>
      <c r="BT73" s="1313"/>
      <c r="BU73" s="1313"/>
      <c r="BV73" s="1313"/>
      <c r="BW73" s="1313"/>
      <c r="BX73" s="1313">
        <v>22.1</v>
      </c>
      <c r="BY73" s="1313"/>
      <c r="BZ73" s="1313"/>
      <c r="CA73" s="1313"/>
      <c r="CB73" s="1313"/>
      <c r="CC73" s="1313"/>
      <c r="CD73" s="1313"/>
      <c r="CE73" s="1313"/>
      <c r="CF73" s="1313">
        <v>16.600000000000001</v>
      </c>
      <c r="CG73" s="1313"/>
      <c r="CH73" s="1313"/>
      <c r="CI73" s="1313"/>
      <c r="CJ73" s="1313"/>
      <c r="CK73" s="1313"/>
      <c r="CL73" s="1313"/>
      <c r="CM73" s="1313"/>
      <c r="CN73" s="1313">
        <v>9.1</v>
      </c>
      <c r="CO73" s="1313"/>
      <c r="CP73" s="1313"/>
      <c r="CQ73" s="1313"/>
      <c r="CR73" s="1313"/>
      <c r="CS73" s="1313"/>
      <c r="CT73" s="1313"/>
      <c r="CU73" s="1313"/>
      <c r="CV73" s="1313">
        <v>1.4</v>
      </c>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611</v>
      </c>
      <c r="BC75" s="1316"/>
      <c r="BD75" s="1316"/>
      <c r="BE75" s="1316"/>
      <c r="BF75" s="1316"/>
      <c r="BG75" s="1316"/>
      <c r="BH75" s="1316"/>
      <c r="BI75" s="1316"/>
      <c r="BJ75" s="1316"/>
      <c r="BK75" s="1316"/>
      <c r="BL75" s="1316"/>
      <c r="BM75" s="1316"/>
      <c r="BN75" s="1316"/>
      <c r="BO75" s="1316"/>
      <c r="BP75" s="1313">
        <v>9.8000000000000007</v>
      </c>
      <c r="BQ75" s="1313"/>
      <c r="BR75" s="1313"/>
      <c r="BS75" s="1313"/>
      <c r="BT75" s="1313"/>
      <c r="BU75" s="1313"/>
      <c r="BV75" s="1313"/>
      <c r="BW75" s="1313"/>
      <c r="BX75" s="1313">
        <v>8.5</v>
      </c>
      <c r="BY75" s="1313"/>
      <c r="BZ75" s="1313"/>
      <c r="CA75" s="1313"/>
      <c r="CB75" s="1313"/>
      <c r="CC75" s="1313"/>
      <c r="CD75" s="1313"/>
      <c r="CE75" s="1313"/>
      <c r="CF75" s="1313">
        <v>7.9</v>
      </c>
      <c r="CG75" s="1313"/>
      <c r="CH75" s="1313"/>
      <c r="CI75" s="1313"/>
      <c r="CJ75" s="1313"/>
      <c r="CK75" s="1313"/>
      <c r="CL75" s="1313"/>
      <c r="CM75" s="1313"/>
      <c r="CN75" s="1313">
        <v>7.5</v>
      </c>
      <c r="CO75" s="1313"/>
      <c r="CP75" s="1313"/>
      <c r="CQ75" s="1313"/>
      <c r="CR75" s="1313"/>
      <c r="CS75" s="1313"/>
      <c r="CT75" s="1313"/>
      <c r="CU75" s="1313"/>
      <c r="CV75" s="1313">
        <v>7.7</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608</v>
      </c>
      <c r="AO77" s="1317"/>
      <c r="AP77" s="1317"/>
      <c r="AQ77" s="1317"/>
      <c r="AR77" s="1317"/>
      <c r="AS77" s="1317"/>
      <c r="AT77" s="1317"/>
      <c r="AU77" s="1317"/>
      <c r="AV77" s="1317"/>
      <c r="AW77" s="1317"/>
      <c r="AX77" s="1317"/>
      <c r="AY77" s="1317"/>
      <c r="AZ77" s="1317"/>
      <c r="BA77" s="1317"/>
      <c r="BB77" s="1316" t="s">
        <v>606</v>
      </c>
      <c r="BC77" s="1316"/>
      <c r="BD77" s="1316"/>
      <c r="BE77" s="1316"/>
      <c r="BF77" s="1316"/>
      <c r="BG77" s="1316"/>
      <c r="BH77" s="1316"/>
      <c r="BI77" s="1316"/>
      <c r="BJ77" s="1316"/>
      <c r="BK77" s="1316"/>
      <c r="BL77" s="1316"/>
      <c r="BM77" s="1316"/>
      <c r="BN77" s="1316"/>
      <c r="BO77" s="1316"/>
      <c r="BP77" s="1313">
        <v>32.9</v>
      </c>
      <c r="BQ77" s="1313"/>
      <c r="BR77" s="1313"/>
      <c r="BS77" s="1313"/>
      <c r="BT77" s="1313"/>
      <c r="BU77" s="1313"/>
      <c r="BV77" s="1313"/>
      <c r="BW77" s="1313"/>
      <c r="BX77" s="1313">
        <v>28.5</v>
      </c>
      <c r="BY77" s="1313"/>
      <c r="BZ77" s="1313"/>
      <c r="CA77" s="1313"/>
      <c r="CB77" s="1313"/>
      <c r="CC77" s="1313"/>
      <c r="CD77" s="1313"/>
      <c r="CE77" s="1313"/>
      <c r="CF77" s="1313">
        <v>20.5</v>
      </c>
      <c r="CG77" s="1313"/>
      <c r="CH77" s="1313"/>
      <c r="CI77" s="1313"/>
      <c r="CJ77" s="1313"/>
      <c r="CK77" s="1313"/>
      <c r="CL77" s="1313"/>
      <c r="CM77" s="1313"/>
      <c r="CN77" s="1313">
        <v>21.4</v>
      </c>
      <c r="CO77" s="1313"/>
      <c r="CP77" s="1313"/>
      <c r="CQ77" s="1313"/>
      <c r="CR77" s="1313"/>
      <c r="CS77" s="1313"/>
      <c r="CT77" s="1313"/>
      <c r="CU77" s="1313"/>
      <c r="CV77" s="1313">
        <v>12.8</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611</v>
      </c>
      <c r="BC79" s="1316"/>
      <c r="BD79" s="1316"/>
      <c r="BE79" s="1316"/>
      <c r="BF79" s="1316"/>
      <c r="BG79" s="1316"/>
      <c r="BH79" s="1316"/>
      <c r="BI79" s="1316"/>
      <c r="BJ79" s="1316"/>
      <c r="BK79" s="1316"/>
      <c r="BL79" s="1316"/>
      <c r="BM79" s="1316"/>
      <c r="BN79" s="1316"/>
      <c r="BO79" s="1316"/>
      <c r="BP79" s="1313">
        <v>8.1999999999999993</v>
      </c>
      <c r="BQ79" s="1313"/>
      <c r="BR79" s="1313"/>
      <c r="BS79" s="1313"/>
      <c r="BT79" s="1313"/>
      <c r="BU79" s="1313"/>
      <c r="BV79" s="1313"/>
      <c r="BW79" s="1313"/>
      <c r="BX79" s="1313">
        <v>8</v>
      </c>
      <c r="BY79" s="1313"/>
      <c r="BZ79" s="1313"/>
      <c r="CA79" s="1313"/>
      <c r="CB79" s="1313"/>
      <c r="CC79" s="1313"/>
      <c r="CD79" s="1313"/>
      <c r="CE79" s="1313"/>
      <c r="CF79" s="1313">
        <v>7.9</v>
      </c>
      <c r="CG79" s="1313"/>
      <c r="CH79" s="1313"/>
      <c r="CI79" s="1313"/>
      <c r="CJ79" s="1313"/>
      <c r="CK79" s="1313"/>
      <c r="CL79" s="1313"/>
      <c r="CM79" s="1313"/>
      <c r="CN79" s="1313">
        <v>7.7</v>
      </c>
      <c r="CO79" s="1313"/>
      <c r="CP79" s="1313"/>
      <c r="CQ79" s="1313"/>
      <c r="CR79" s="1313"/>
      <c r="CS79" s="1313"/>
      <c r="CT79" s="1313"/>
      <c r="CU79" s="1313"/>
      <c r="CV79" s="1313">
        <v>7.3</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iPWiRnw5e+lm/9Lohouy/AOVQHfAb378HmY55CQtEAYDqvi7kQRUDxmC/Y2E6ztwF6nbEYZmJVklJHfkXdrzBA==" saltValue="rdCqaOWL2X9l3FU5i29rb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election activeCell="BE17" sqref="BE17"/>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509</v>
      </c>
    </row>
  </sheetData>
  <sheetProtection algorithmName="SHA-512" hashValue="baYZS9fRUEH1IXkHWadti8PU46pQd9DJM9PMZSKUq4WDV5w57xUEE0PpyiTBOkp8fVrWOtFMFr6VR4alXRZBPw==" saltValue="rMJpWrym58qCCpDZLLTR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election activeCell="BJ89" sqref="BJ8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509</v>
      </c>
    </row>
  </sheetData>
  <sheetProtection algorithmName="SHA-512" hashValue="NYBIo1F+ASkRXOadDdNd2895uhqtnCdPiGy4ihG2IYmldBk3OMZgLSRlIHRLCFqXd6zKlo+jyiZrzjPDyK46+g==" saltValue="Vtt/nPHhyJySCT/uF4CN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559</v>
      </c>
      <c r="G2" s="157"/>
      <c r="H2" s="158"/>
    </row>
    <row r="3" spans="1:8" x14ac:dyDescent="0.2">
      <c r="A3" s="154" t="s">
        <v>552</v>
      </c>
      <c r="B3" s="159"/>
      <c r="C3" s="160"/>
      <c r="D3" s="161">
        <v>82910</v>
      </c>
      <c r="E3" s="162"/>
      <c r="F3" s="163">
        <v>67293</v>
      </c>
      <c r="G3" s="164"/>
      <c r="H3" s="165"/>
    </row>
    <row r="4" spans="1:8" x14ac:dyDescent="0.2">
      <c r="A4" s="166"/>
      <c r="B4" s="167"/>
      <c r="C4" s="168"/>
      <c r="D4" s="169">
        <v>54481</v>
      </c>
      <c r="E4" s="170"/>
      <c r="F4" s="171">
        <v>35076</v>
      </c>
      <c r="G4" s="172"/>
      <c r="H4" s="173"/>
    </row>
    <row r="5" spans="1:8" x14ac:dyDescent="0.2">
      <c r="A5" s="154" t="s">
        <v>554</v>
      </c>
      <c r="B5" s="159"/>
      <c r="C5" s="160"/>
      <c r="D5" s="161">
        <v>86846</v>
      </c>
      <c r="E5" s="162"/>
      <c r="F5" s="163">
        <v>67343</v>
      </c>
      <c r="G5" s="164"/>
      <c r="H5" s="165"/>
    </row>
    <row r="6" spans="1:8" x14ac:dyDescent="0.2">
      <c r="A6" s="166"/>
      <c r="B6" s="167"/>
      <c r="C6" s="168"/>
      <c r="D6" s="169">
        <v>41335</v>
      </c>
      <c r="E6" s="170"/>
      <c r="F6" s="171">
        <v>32865</v>
      </c>
      <c r="G6" s="172"/>
      <c r="H6" s="173"/>
    </row>
    <row r="7" spans="1:8" x14ac:dyDescent="0.2">
      <c r="A7" s="154" t="s">
        <v>555</v>
      </c>
      <c r="B7" s="159"/>
      <c r="C7" s="160"/>
      <c r="D7" s="161">
        <v>58292</v>
      </c>
      <c r="E7" s="162"/>
      <c r="F7" s="163">
        <v>73475</v>
      </c>
      <c r="G7" s="164"/>
      <c r="H7" s="165"/>
    </row>
    <row r="8" spans="1:8" x14ac:dyDescent="0.2">
      <c r="A8" s="166"/>
      <c r="B8" s="167"/>
      <c r="C8" s="168"/>
      <c r="D8" s="169">
        <v>33821</v>
      </c>
      <c r="E8" s="170"/>
      <c r="F8" s="171">
        <v>43072</v>
      </c>
      <c r="G8" s="172"/>
      <c r="H8" s="173"/>
    </row>
    <row r="9" spans="1:8" x14ac:dyDescent="0.2">
      <c r="A9" s="154" t="s">
        <v>556</v>
      </c>
      <c r="B9" s="159"/>
      <c r="C9" s="160"/>
      <c r="D9" s="161">
        <v>62740</v>
      </c>
      <c r="E9" s="162"/>
      <c r="F9" s="163">
        <v>87464</v>
      </c>
      <c r="G9" s="164"/>
      <c r="H9" s="165"/>
    </row>
    <row r="10" spans="1:8" x14ac:dyDescent="0.2">
      <c r="A10" s="166"/>
      <c r="B10" s="167"/>
      <c r="C10" s="168"/>
      <c r="D10" s="169">
        <v>40284</v>
      </c>
      <c r="E10" s="170"/>
      <c r="F10" s="171">
        <v>47479</v>
      </c>
      <c r="G10" s="172"/>
      <c r="H10" s="173"/>
    </row>
    <row r="11" spans="1:8" x14ac:dyDescent="0.2">
      <c r="A11" s="154" t="s">
        <v>557</v>
      </c>
      <c r="B11" s="159"/>
      <c r="C11" s="160"/>
      <c r="D11" s="161">
        <v>46449</v>
      </c>
      <c r="E11" s="162"/>
      <c r="F11" s="163">
        <v>96248</v>
      </c>
      <c r="G11" s="164"/>
      <c r="H11" s="165"/>
    </row>
    <row r="12" spans="1:8" x14ac:dyDescent="0.2">
      <c r="A12" s="166"/>
      <c r="B12" s="167"/>
      <c r="C12" s="174"/>
      <c r="D12" s="169">
        <v>35956</v>
      </c>
      <c r="E12" s="170"/>
      <c r="F12" s="171">
        <v>55768</v>
      </c>
      <c r="G12" s="172"/>
      <c r="H12" s="173"/>
    </row>
    <row r="13" spans="1:8" x14ac:dyDescent="0.2">
      <c r="A13" s="154"/>
      <c r="B13" s="159"/>
      <c r="C13" s="175"/>
      <c r="D13" s="176">
        <v>67447</v>
      </c>
      <c r="E13" s="177"/>
      <c r="F13" s="178">
        <v>78365</v>
      </c>
      <c r="G13" s="179"/>
      <c r="H13" s="165"/>
    </row>
    <row r="14" spans="1:8" x14ac:dyDescent="0.2">
      <c r="A14" s="166"/>
      <c r="B14" s="167"/>
      <c r="C14" s="168"/>
      <c r="D14" s="169">
        <v>41175</v>
      </c>
      <c r="E14" s="170"/>
      <c r="F14" s="171">
        <v>42852</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2.58</v>
      </c>
      <c r="C19" s="180">
        <f>ROUND(VALUE(SUBSTITUTE(実質収支比率等に係る経年分析!G$48,"▲","-")),2)</f>
        <v>0.89</v>
      </c>
      <c r="D19" s="180">
        <f>ROUND(VALUE(SUBSTITUTE(実質収支比率等に係る経年分析!H$48,"▲","-")),2)</f>
        <v>2.5</v>
      </c>
      <c r="E19" s="180">
        <f>ROUND(VALUE(SUBSTITUTE(実質収支比率等に係る経年分析!I$48,"▲","-")),2)</f>
        <v>3.7</v>
      </c>
      <c r="F19" s="180">
        <f>ROUND(VALUE(SUBSTITUTE(実質収支比率等に係る経年分析!J$48,"▲","-")),2)</f>
        <v>4.79</v>
      </c>
    </row>
    <row r="20" spans="1:11" x14ac:dyDescent="0.2">
      <c r="A20" s="180" t="s">
        <v>54</v>
      </c>
      <c r="B20" s="180">
        <f>ROUND(VALUE(SUBSTITUTE(実質収支比率等に係る経年分析!F$47,"▲","-")),2)</f>
        <v>48.12</v>
      </c>
      <c r="C20" s="180">
        <f>ROUND(VALUE(SUBSTITUTE(実質収支比率等に係る経年分析!G$47,"▲","-")),2)</f>
        <v>22.83</v>
      </c>
      <c r="D20" s="180">
        <f>ROUND(VALUE(SUBSTITUTE(実質収支比率等に係る経年分析!H$47,"▲","-")),2)</f>
        <v>27.3</v>
      </c>
      <c r="E20" s="180">
        <f>ROUND(VALUE(SUBSTITUTE(実質収支比率等に係る経年分析!I$47,"▲","-")),2)</f>
        <v>28.87</v>
      </c>
      <c r="F20" s="180">
        <f>ROUND(VALUE(SUBSTITUTE(実質収支比率等に係る経年分析!J$47,"▲","-")),2)</f>
        <v>29.5</v>
      </c>
    </row>
    <row r="21" spans="1:11" x14ac:dyDescent="0.2">
      <c r="A21" s="180" t="s">
        <v>55</v>
      </c>
      <c r="B21" s="180">
        <f>IF(ISNUMBER(VALUE(SUBSTITUTE(実質収支比率等に係る経年分析!F$49,"▲","-"))),ROUND(VALUE(SUBSTITUTE(実質収支比率等に係る経年分析!F$49,"▲","-")),2),NA())</f>
        <v>0.1</v>
      </c>
      <c r="C21" s="180">
        <f>IF(ISNUMBER(VALUE(SUBSTITUTE(実質収支比率等に係る経年分析!G$49,"▲","-"))),ROUND(VALUE(SUBSTITUTE(実質収支比率等に係る経年分析!G$49,"▲","-")),2),NA())</f>
        <v>-28.33</v>
      </c>
      <c r="D21" s="180">
        <f>IF(ISNUMBER(VALUE(SUBSTITUTE(実質収支比率等に係る経年分析!H$49,"▲","-"))),ROUND(VALUE(SUBSTITUTE(実質収支比率等に係る経年分析!H$49,"▲","-")),2),NA())</f>
        <v>6.25</v>
      </c>
      <c r="E21" s="180">
        <f>IF(ISNUMBER(VALUE(SUBSTITUTE(実質収支比率等に係る経年分析!I$49,"▲","-"))),ROUND(VALUE(SUBSTITUTE(実質収支比率等に係る経年分析!I$49,"▲","-")),2),NA())</f>
        <v>2.4500000000000002</v>
      </c>
      <c r="F21" s="180">
        <f>IF(ISNUMBER(VALUE(SUBSTITUTE(実質収支比率等に係る経年分析!J$49,"▲","-"))),ROUND(VALUE(SUBSTITUTE(実質収支比率等に係る経年分析!J$49,"▲","-")),2),NA())</f>
        <v>3.06</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町立在宅訪問診療所特別会計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2">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0.25</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0.56000000000000005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1.82</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4.78</v>
      </c>
    </row>
    <row r="36" spans="1:16" x14ac:dyDescent="0.2">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9.82</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935</v>
      </c>
      <c r="E42" s="182"/>
      <c r="F42" s="182"/>
      <c r="G42" s="182">
        <f>'実質公債費比率（分子）の構造'!L$52</f>
        <v>917</v>
      </c>
      <c r="H42" s="182"/>
      <c r="I42" s="182"/>
      <c r="J42" s="182">
        <f>'実質公債費比率（分子）の構造'!M$52</f>
        <v>965</v>
      </c>
      <c r="K42" s="182"/>
      <c r="L42" s="182"/>
      <c r="M42" s="182">
        <f>'実質公債費比率（分子）の構造'!N$52</f>
        <v>1010</v>
      </c>
      <c r="N42" s="182"/>
      <c r="O42" s="182"/>
      <c r="P42" s="182">
        <f>'実質公債費比率（分子）の構造'!O$52</f>
        <v>1029</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127</v>
      </c>
      <c r="C45" s="182"/>
      <c r="D45" s="182"/>
      <c r="E45" s="182">
        <f>'実質公債費比率（分子）の構造'!L$49</f>
        <v>93</v>
      </c>
      <c r="F45" s="182"/>
      <c r="G45" s="182"/>
      <c r="H45" s="182">
        <f>'実質公債費比率（分子）の構造'!M$49</f>
        <v>94</v>
      </c>
      <c r="I45" s="182"/>
      <c r="J45" s="182"/>
      <c r="K45" s="182">
        <f>'実質公債費比率（分子）の構造'!N$49</f>
        <v>90</v>
      </c>
      <c r="L45" s="182"/>
      <c r="M45" s="182"/>
      <c r="N45" s="182">
        <f>'実質公債費比率（分子）の構造'!O$49</f>
        <v>123</v>
      </c>
      <c r="O45" s="182"/>
      <c r="P45" s="182"/>
    </row>
    <row r="46" spans="1:16" x14ac:dyDescent="0.2">
      <c r="A46" s="182" t="s">
        <v>66</v>
      </c>
      <c r="B46" s="182">
        <f>'実質公債費比率（分子）の構造'!K$48</f>
        <v>603</v>
      </c>
      <c r="C46" s="182"/>
      <c r="D46" s="182"/>
      <c r="E46" s="182">
        <f>'実質公債費比率（分子）の構造'!L$48</f>
        <v>569</v>
      </c>
      <c r="F46" s="182"/>
      <c r="G46" s="182"/>
      <c r="H46" s="182">
        <f>'実質公債費比率（分子）の構造'!M$48</f>
        <v>540</v>
      </c>
      <c r="I46" s="182"/>
      <c r="J46" s="182"/>
      <c r="K46" s="182">
        <f>'実質公債費比率（分子）の構造'!N$48</f>
        <v>505</v>
      </c>
      <c r="L46" s="182"/>
      <c r="M46" s="182"/>
      <c r="N46" s="182">
        <f>'実質公債費比率（分子）の構造'!O$48</f>
        <v>472</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676</v>
      </c>
      <c r="C49" s="182"/>
      <c r="D49" s="182"/>
      <c r="E49" s="182">
        <f>'実質公債費比率（分子）の構造'!L$45</f>
        <v>634</v>
      </c>
      <c r="F49" s="182"/>
      <c r="G49" s="182"/>
      <c r="H49" s="182">
        <f>'実質公債費比率（分子）の構造'!M$45</f>
        <v>716</v>
      </c>
      <c r="I49" s="182"/>
      <c r="J49" s="182"/>
      <c r="K49" s="182">
        <f>'実質公債費比率（分子）の構造'!N$45</f>
        <v>800</v>
      </c>
      <c r="L49" s="182"/>
      <c r="M49" s="182"/>
      <c r="N49" s="182">
        <f>'実質公債費比率（分子）の構造'!O$45</f>
        <v>860</v>
      </c>
      <c r="O49" s="182"/>
      <c r="P49" s="182"/>
    </row>
    <row r="50" spans="1:16" x14ac:dyDescent="0.2">
      <c r="A50" s="182" t="s">
        <v>70</v>
      </c>
      <c r="B50" s="182" t="e">
        <f>NA()</f>
        <v>#N/A</v>
      </c>
      <c r="C50" s="182">
        <f>IF(ISNUMBER('実質公債費比率（分子）の構造'!K$53),'実質公債費比率（分子）の構造'!K$53,NA())</f>
        <v>471</v>
      </c>
      <c r="D50" s="182" t="e">
        <f>NA()</f>
        <v>#N/A</v>
      </c>
      <c r="E50" s="182" t="e">
        <f>NA()</f>
        <v>#N/A</v>
      </c>
      <c r="F50" s="182">
        <f>IF(ISNUMBER('実質公債費比率（分子）の構造'!L$53),'実質公債費比率（分子）の構造'!L$53,NA())</f>
        <v>379</v>
      </c>
      <c r="G50" s="182" t="e">
        <f>NA()</f>
        <v>#N/A</v>
      </c>
      <c r="H50" s="182" t="e">
        <f>NA()</f>
        <v>#N/A</v>
      </c>
      <c r="I50" s="182">
        <f>IF(ISNUMBER('実質公債費比率（分子）の構造'!M$53),'実質公債費比率（分子）の構造'!M$53,NA())</f>
        <v>385</v>
      </c>
      <c r="J50" s="182" t="e">
        <f>NA()</f>
        <v>#N/A</v>
      </c>
      <c r="K50" s="182" t="e">
        <f>NA()</f>
        <v>#N/A</v>
      </c>
      <c r="L50" s="182">
        <f>IF(ISNUMBER('実質公債費比率（分子）の構造'!N$53),'実質公債費比率（分子）の構造'!N$53,NA())</f>
        <v>385</v>
      </c>
      <c r="M50" s="182" t="e">
        <f>NA()</f>
        <v>#N/A</v>
      </c>
      <c r="N50" s="182" t="e">
        <f>NA()</f>
        <v>#N/A</v>
      </c>
      <c r="O50" s="182">
        <f>IF(ISNUMBER('実質公債費比率（分子）の構造'!O$53),'実質公債費比率（分子）の構造'!O$53,NA())</f>
        <v>426</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10670</v>
      </c>
      <c r="E56" s="181"/>
      <c r="F56" s="181"/>
      <c r="G56" s="181">
        <f>'将来負担比率（分子）の構造'!J$52</f>
        <v>10744</v>
      </c>
      <c r="H56" s="181"/>
      <c r="I56" s="181"/>
      <c r="J56" s="181">
        <f>'将来負担比率（分子）の構造'!K$52</f>
        <v>10514</v>
      </c>
      <c r="K56" s="181"/>
      <c r="L56" s="181"/>
      <c r="M56" s="181">
        <f>'将来負担比率（分子）の構造'!L$52</f>
        <v>10161</v>
      </c>
      <c r="N56" s="181"/>
      <c r="O56" s="181"/>
      <c r="P56" s="181">
        <f>'将来負担比率（分子）の構造'!M$52</f>
        <v>9839</v>
      </c>
    </row>
    <row r="57" spans="1:16" x14ac:dyDescent="0.2">
      <c r="A57" s="181" t="s">
        <v>41</v>
      </c>
      <c r="B57" s="181"/>
      <c r="C57" s="181"/>
      <c r="D57" s="181">
        <f>'将来負担比率（分子）の構造'!I$51</f>
        <v>205</v>
      </c>
      <c r="E57" s="181"/>
      <c r="F57" s="181"/>
      <c r="G57" s="181">
        <f>'将来負担比率（分子）の構造'!J$51</f>
        <v>210</v>
      </c>
      <c r="H57" s="181"/>
      <c r="I57" s="181"/>
      <c r="J57" s="181">
        <f>'将来負担比率（分子）の構造'!K$51</f>
        <v>190</v>
      </c>
      <c r="K57" s="181"/>
      <c r="L57" s="181"/>
      <c r="M57" s="181">
        <f>'将来負担比率（分子）の構造'!L$51</f>
        <v>171</v>
      </c>
      <c r="N57" s="181"/>
      <c r="O57" s="181"/>
      <c r="P57" s="181">
        <f>'将来負担比率（分子）の構造'!M$51</f>
        <v>126</v>
      </c>
    </row>
    <row r="58" spans="1:16" x14ac:dyDescent="0.2">
      <c r="A58" s="181" t="s">
        <v>40</v>
      </c>
      <c r="B58" s="181"/>
      <c r="C58" s="181"/>
      <c r="D58" s="181">
        <f>'将来負担比率（分子）の構造'!I$50</f>
        <v>3595</v>
      </c>
      <c r="E58" s="181"/>
      <c r="F58" s="181"/>
      <c r="G58" s="181">
        <f>'将来負担比率（分子）の構造'!J$50</f>
        <v>3713</v>
      </c>
      <c r="H58" s="181"/>
      <c r="I58" s="181"/>
      <c r="J58" s="181">
        <f>'将来負担比率（分子）の構造'!K$50</f>
        <v>3962</v>
      </c>
      <c r="K58" s="181"/>
      <c r="L58" s="181"/>
      <c r="M58" s="181">
        <f>'将来負担比率（分子）の構造'!L$50</f>
        <v>3950</v>
      </c>
      <c r="N58" s="181"/>
      <c r="O58" s="181"/>
      <c r="P58" s="181">
        <f>'将来負担比率（分子）の構造'!M$50</f>
        <v>4160</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1985</v>
      </c>
      <c r="C62" s="181"/>
      <c r="D62" s="181"/>
      <c r="E62" s="181">
        <f>'将来負担比率（分子）の構造'!J$45</f>
        <v>1975</v>
      </c>
      <c r="F62" s="181"/>
      <c r="G62" s="181"/>
      <c r="H62" s="181">
        <f>'将来負担比率（分子）の構造'!K$45</f>
        <v>1909</v>
      </c>
      <c r="I62" s="181"/>
      <c r="J62" s="181"/>
      <c r="K62" s="181">
        <f>'将来負担比率（分子）の構造'!L$45</f>
        <v>1889</v>
      </c>
      <c r="L62" s="181"/>
      <c r="M62" s="181"/>
      <c r="N62" s="181">
        <f>'将来負担比率（分子）の構造'!M$45</f>
        <v>1892</v>
      </c>
      <c r="O62" s="181"/>
      <c r="P62" s="181"/>
    </row>
    <row r="63" spans="1:16" x14ac:dyDescent="0.2">
      <c r="A63" s="181" t="s">
        <v>33</v>
      </c>
      <c r="B63" s="181">
        <f>'将来負担比率（分子）の構造'!I$44</f>
        <v>1537</v>
      </c>
      <c r="C63" s="181"/>
      <c r="D63" s="181"/>
      <c r="E63" s="181">
        <f>'将来負担比率（分子）の構造'!J$44</f>
        <v>1474</v>
      </c>
      <c r="F63" s="181"/>
      <c r="G63" s="181"/>
      <c r="H63" s="181">
        <f>'将来負担比率（分子）の構造'!K$44</f>
        <v>1406</v>
      </c>
      <c r="I63" s="181"/>
      <c r="J63" s="181"/>
      <c r="K63" s="181">
        <f>'将来負担比率（分子）の構造'!L$44</f>
        <v>1341</v>
      </c>
      <c r="L63" s="181"/>
      <c r="M63" s="181"/>
      <c r="N63" s="181">
        <f>'将来負担比率（分子）の構造'!M$44</f>
        <v>1271</v>
      </c>
      <c r="O63" s="181"/>
      <c r="P63" s="181"/>
    </row>
    <row r="64" spans="1:16" x14ac:dyDescent="0.2">
      <c r="A64" s="181" t="s">
        <v>32</v>
      </c>
      <c r="B64" s="181">
        <f>'将来負担比率（分子）の構造'!I$43</f>
        <v>3293</v>
      </c>
      <c r="C64" s="181"/>
      <c r="D64" s="181"/>
      <c r="E64" s="181">
        <f>'将来負担比率（分子）の構造'!J$43</f>
        <v>3117</v>
      </c>
      <c r="F64" s="181"/>
      <c r="G64" s="181"/>
      <c r="H64" s="181">
        <f>'将来負担比率（分子）の構造'!K$43</f>
        <v>2908</v>
      </c>
      <c r="I64" s="181"/>
      <c r="J64" s="181"/>
      <c r="K64" s="181">
        <f>'将来負担比率（分子）の構造'!L$43</f>
        <v>2391</v>
      </c>
      <c r="L64" s="181"/>
      <c r="M64" s="181"/>
      <c r="N64" s="181">
        <f>'将来負担比率（分子）の構造'!M$43</f>
        <v>2050</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8737</v>
      </c>
      <c r="C66" s="181"/>
      <c r="D66" s="181"/>
      <c r="E66" s="181">
        <f>'将来負担比率（分子）の構造'!J$41</f>
        <v>9241</v>
      </c>
      <c r="F66" s="181"/>
      <c r="G66" s="181"/>
      <c r="H66" s="181">
        <f>'将来負担比率（分子）の構造'!K$41</f>
        <v>9300</v>
      </c>
      <c r="I66" s="181"/>
      <c r="J66" s="181"/>
      <c r="K66" s="181">
        <f>'将来負担比率（分子）の構造'!L$41</f>
        <v>9122</v>
      </c>
      <c r="L66" s="181"/>
      <c r="M66" s="181"/>
      <c r="N66" s="181">
        <f>'将来負担比率（分子）の構造'!M$41</f>
        <v>8986</v>
      </c>
      <c r="O66" s="181"/>
      <c r="P66" s="181"/>
    </row>
    <row r="67" spans="1:16" x14ac:dyDescent="0.2">
      <c r="A67" s="181" t="s">
        <v>74</v>
      </c>
      <c r="B67" s="181" t="e">
        <f>NA()</f>
        <v>#N/A</v>
      </c>
      <c r="C67" s="181">
        <f>IF(ISNUMBER('将来負担比率（分子）の構造'!I$53), IF('将来負担比率（分子）の構造'!I$53 &lt; 0, 0, '将来負担比率（分子）の構造'!I$53), NA())</f>
        <v>1082</v>
      </c>
      <c r="D67" s="181" t="e">
        <f>NA()</f>
        <v>#N/A</v>
      </c>
      <c r="E67" s="181" t="e">
        <f>NA()</f>
        <v>#N/A</v>
      </c>
      <c r="F67" s="181">
        <f>IF(ISNUMBER('将来負担比率（分子）の構造'!J$53), IF('将来負担比率（分子）の構造'!J$53 &lt; 0, 0, '将来負担比率（分子）の構造'!J$53), NA())</f>
        <v>1140</v>
      </c>
      <c r="G67" s="181" t="e">
        <f>NA()</f>
        <v>#N/A</v>
      </c>
      <c r="H67" s="181" t="e">
        <f>NA()</f>
        <v>#N/A</v>
      </c>
      <c r="I67" s="181">
        <f>IF(ISNUMBER('将来負担比率（分子）の構造'!K$53), IF('将来負担比率（分子）の構造'!K$53 &lt; 0, 0, '将来負担比率（分子）の構造'!K$53), NA())</f>
        <v>857</v>
      </c>
      <c r="J67" s="181" t="e">
        <f>NA()</f>
        <v>#N/A</v>
      </c>
      <c r="K67" s="181" t="e">
        <f>NA()</f>
        <v>#N/A</v>
      </c>
      <c r="L67" s="181">
        <f>IF(ISNUMBER('将来負担比率（分子）の構造'!L$53), IF('将来負担比率（分子）の構造'!L$53 &lt; 0, 0, '将来負担比率（分子）の構造'!L$53), NA())</f>
        <v>461</v>
      </c>
      <c r="M67" s="181" t="e">
        <f>NA()</f>
        <v>#N/A</v>
      </c>
      <c r="N67" s="181" t="e">
        <f>NA()</f>
        <v>#N/A</v>
      </c>
      <c r="O67" s="181">
        <f>IF(ISNUMBER('将来負担比率（分子）の構造'!M$53), IF('将来負担比率（分子）の構造'!M$53 &lt; 0, 0, '将来負担比率（分子）の構造'!M$53), NA())</f>
        <v>76</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1657</v>
      </c>
      <c r="C72" s="185">
        <f>基金残高に係る経年分析!G55</f>
        <v>1734</v>
      </c>
      <c r="D72" s="185">
        <f>基金残高に係る経年分析!H55</f>
        <v>1848</v>
      </c>
    </row>
    <row r="73" spans="1:16" x14ac:dyDescent="0.2">
      <c r="A73" s="184" t="s">
        <v>77</v>
      </c>
      <c r="B73" s="185">
        <f>基金残高に係る経年分析!F56</f>
        <v>17</v>
      </c>
      <c r="C73" s="185">
        <f>基金残高に係る経年分析!G56</f>
        <v>17</v>
      </c>
      <c r="D73" s="185">
        <f>基金残高に係る経年分析!H56</f>
        <v>17</v>
      </c>
    </row>
    <row r="74" spans="1:16" x14ac:dyDescent="0.2">
      <c r="A74" s="184" t="s">
        <v>78</v>
      </c>
      <c r="B74" s="185">
        <f>基金残高に係る経年分析!F57</f>
        <v>2223</v>
      </c>
      <c r="C74" s="185">
        <f>基金残高に係る経年分析!G57</f>
        <v>2134</v>
      </c>
      <c r="D74" s="185">
        <f>基金残高に係る経年分析!H57</f>
        <v>2138</v>
      </c>
    </row>
  </sheetData>
  <sheetProtection algorithmName="SHA-512" hashValue="uuN7lCPBwYJGHeCnrMe9o+XK3SOjdCY1kEfnvY8RhlwR3ZAWkyYN8pcN+Gp+vVB7XCFlE9Nh+Ruaxb91+ktnDQ==" saltValue="CjKylBwMaJdt0ya7161f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D1" workbookViewId="0">
      <selection activeCell="AD1" sqref="AD1"/>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223</v>
      </c>
      <c r="C5" s="747"/>
      <c r="D5" s="747"/>
      <c r="E5" s="747"/>
      <c r="F5" s="747"/>
      <c r="G5" s="747"/>
      <c r="H5" s="747"/>
      <c r="I5" s="747"/>
      <c r="J5" s="747"/>
      <c r="K5" s="747"/>
      <c r="L5" s="747"/>
      <c r="M5" s="747"/>
      <c r="N5" s="747"/>
      <c r="O5" s="747"/>
      <c r="P5" s="747"/>
      <c r="Q5" s="748"/>
      <c r="R5" s="735">
        <v>2062416</v>
      </c>
      <c r="S5" s="736"/>
      <c r="T5" s="736"/>
      <c r="U5" s="736"/>
      <c r="V5" s="736"/>
      <c r="W5" s="736"/>
      <c r="X5" s="736"/>
      <c r="Y5" s="779"/>
      <c r="Z5" s="797">
        <v>17.5</v>
      </c>
      <c r="AA5" s="797"/>
      <c r="AB5" s="797"/>
      <c r="AC5" s="797"/>
      <c r="AD5" s="798">
        <v>2062416</v>
      </c>
      <c r="AE5" s="798"/>
      <c r="AF5" s="798"/>
      <c r="AG5" s="798"/>
      <c r="AH5" s="798"/>
      <c r="AI5" s="798"/>
      <c r="AJ5" s="798"/>
      <c r="AK5" s="798"/>
      <c r="AL5" s="780">
        <v>34.1</v>
      </c>
      <c r="AM5" s="751"/>
      <c r="AN5" s="751"/>
      <c r="AO5" s="781"/>
      <c r="AP5" s="746" t="s">
        <v>224</v>
      </c>
      <c r="AQ5" s="747"/>
      <c r="AR5" s="747"/>
      <c r="AS5" s="747"/>
      <c r="AT5" s="747"/>
      <c r="AU5" s="747"/>
      <c r="AV5" s="747"/>
      <c r="AW5" s="747"/>
      <c r="AX5" s="747"/>
      <c r="AY5" s="747"/>
      <c r="AZ5" s="747"/>
      <c r="BA5" s="747"/>
      <c r="BB5" s="747"/>
      <c r="BC5" s="747"/>
      <c r="BD5" s="747"/>
      <c r="BE5" s="747"/>
      <c r="BF5" s="748"/>
      <c r="BG5" s="680">
        <v>2057911</v>
      </c>
      <c r="BH5" s="681"/>
      <c r="BI5" s="681"/>
      <c r="BJ5" s="681"/>
      <c r="BK5" s="681"/>
      <c r="BL5" s="681"/>
      <c r="BM5" s="681"/>
      <c r="BN5" s="682"/>
      <c r="BO5" s="713">
        <v>99.8</v>
      </c>
      <c r="BP5" s="713"/>
      <c r="BQ5" s="713"/>
      <c r="BR5" s="713"/>
      <c r="BS5" s="714">
        <v>16230</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x14ac:dyDescent="0.2">
      <c r="B6" s="677" t="s">
        <v>228</v>
      </c>
      <c r="C6" s="678"/>
      <c r="D6" s="678"/>
      <c r="E6" s="678"/>
      <c r="F6" s="678"/>
      <c r="G6" s="678"/>
      <c r="H6" s="678"/>
      <c r="I6" s="678"/>
      <c r="J6" s="678"/>
      <c r="K6" s="678"/>
      <c r="L6" s="678"/>
      <c r="M6" s="678"/>
      <c r="N6" s="678"/>
      <c r="O6" s="678"/>
      <c r="P6" s="678"/>
      <c r="Q6" s="679"/>
      <c r="R6" s="680">
        <v>82305</v>
      </c>
      <c r="S6" s="681"/>
      <c r="T6" s="681"/>
      <c r="U6" s="681"/>
      <c r="V6" s="681"/>
      <c r="W6" s="681"/>
      <c r="X6" s="681"/>
      <c r="Y6" s="682"/>
      <c r="Z6" s="713">
        <v>0.7</v>
      </c>
      <c r="AA6" s="713"/>
      <c r="AB6" s="713"/>
      <c r="AC6" s="713"/>
      <c r="AD6" s="714">
        <v>82305</v>
      </c>
      <c r="AE6" s="714"/>
      <c r="AF6" s="714"/>
      <c r="AG6" s="714"/>
      <c r="AH6" s="714"/>
      <c r="AI6" s="714"/>
      <c r="AJ6" s="714"/>
      <c r="AK6" s="714"/>
      <c r="AL6" s="683">
        <v>1.4</v>
      </c>
      <c r="AM6" s="684"/>
      <c r="AN6" s="684"/>
      <c r="AO6" s="715"/>
      <c r="AP6" s="677" t="s">
        <v>229</v>
      </c>
      <c r="AQ6" s="678"/>
      <c r="AR6" s="678"/>
      <c r="AS6" s="678"/>
      <c r="AT6" s="678"/>
      <c r="AU6" s="678"/>
      <c r="AV6" s="678"/>
      <c r="AW6" s="678"/>
      <c r="AX6" s="678"/>
      <c r="AY6" s="678"/>
      <c r="AZ6" s="678"/>
      <c r="BA6" s="678"/>
      <c r="BB6" s="678"/>
      <c r="BC6" s="678"/>
      <c r="BD6" s="678"/>
      <c r="BE6" s="678"/>
      <c r="BF6" s="679"/>
      <c r="BG6" s="680">
        <v>2057911</v>
      </c>
      <c r="BH6" s="681"/>
      <c r="BI6" s="681"/>
      <c r="BJ6" s="681"/>
      <c r="BK6" s="681"/>
      <c r="BL6" s="681"/>
      <c r="BM6" s="681"/>
      <c r="BN6" s="682"/>
      <c r="BO6" s="713">
        <v>99.8</v>
      </c>
      <c r="BP6" s="713"/>
      <c r="BQ6" s="713"/>
      <c r="BR6" s="713"/>
      <c r="BS6" s="714">
        <v>16230</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109310</v>
      </c>
      <c r="CS6" s="681"/>
      <c r="CT6" s="681"/>
      <c r="CU6" s="681"/>
      <c r="CV6" s="681"/>
      <c r="CW6" s="681"/>
      <c r="CX6" s="681"/>
      <c r="CY6" s="682"/>
      <c r="CZ6" s="780">
        <v>1</v>
      </c>
      <c r="DA6" s="751"/>
      <c r="DB6" s="751"/>
      <c r="DC6" s="783"/>
      <c r="DD6" s="686">
        <v>20289</v>
      </c>
      <c r="DE6" s="681"/>
      <c r="DF6" s="681"/>
      <c r="DG6" s="681"/>
      <c r="DH6" s="681"/>
      <c r="DI6" s="681"/>
      <c r="DJ6" s="681"/>
      <c r="DK6" s="681"/>
      <c r="DL6" s="681"/>
      <c r="DM6" s="681"/>
      <c r="DN6" s="681"/>
      <c r="DO6" s="681"/>
      <c r="DP6" s="682"/>
      <c r="DQ6" s="686">
        <v>92305</v>
      </c>
      <c r="DR6" s="681"/>
      <c r="DS6" s="681"/>
      <c r="DT6" s="681"/>
      <c r="DU6" s="681"/>
      <c r="DV6" s="681"/>
      <c r="DW6" s="681"/>
      <c r="DX6" s="681"/>
      <c r="DY6" s="681"/>
      <c r="DZ6" s="681"/>
      <c r="EA6" s="681"/>
      <c r="EB6" s="681"/>
      <c r="EC6" s="727"/>
    </row>
    <row r="7" spans="2:143" ht="11.25" customHeight="1" x14ac:dyDescent="0.2">
      <c r="B7" s="677" t="s">
        <v>231</v>
      </c>
      <c r="C7" s="678"/>
      <c r="D7" s="678"/>
      <c r="E7" s="678"/>
      <c r="F7" s="678"/>
      <c r="G7" s="678"/>
      <c r="H7" s="678"/>
      <c r="I7" s="678"/>
      <c r="J7" s="678"/>
      <c r="K7" s="678"/>
      <c r="L7" s="678"/>
      <c r="M7" s="678"/>
      <c r="N7" s="678"/>
      <c r="O7" s="678"/>
      <c r="P7" s="678"/>
      <c r="Q7" s="679"/>
      <c r="R7" s="680">
        <v>2561</v>
      </c>
      <c r="S7" s="681"/>
      <c r="T7" s="681"/>
      <c r="U7" s="681"/>
      <c r="V7" s="681"/>
      <c r="W7" s="681"/>
      <c r="X7" s="681"/>
      <c r="Y7" s="682"/>
      <c r="Z7" s="713">
        <v>0</v>
      </c>
      <c r="AA7" s="713"/>
      <c r="AB7" s="713"/>
      <c r="AC7" s="713"/>
      <c r="AD7" s="714">
        <v>2561</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1022916</v>
      </c>
      <c r="BH7" s="681"/>
      <c r="BI7" s="681"/>
      <c r="BJ7" s="681"/>
      <c r="BK7" s="681"/>
      <c r="BL7" s="681"/>
      <c r="BM7" s="681"/>
      <c r="BN7" s="682"/>
      <c r="BO7" s="713">
        <v>49.6</v>
      </c>
      <c r="BP7" s="713"/>
      <c r="BQ7" s="713"/>
      <c r="BR7" s="713"/>
      <c r="BS7" s="714">
        <v>16230</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3383060</v>
      </c>
      <c r="CS7" s="681"/>
      <c r="CT7" s="681"/>
      <c r="CU7" s="681"/>
      <c r="CV7" s="681"/>
      <c r="CW7" s="681"/>
      <c r="CX7" s="681"/>
      <c r="CY7" s="682"/>
      <c r="CZ7" s="713">
        <v>29.9</v>
      </c>
      <c r="DA7" s="713"/>
      <c r="DB7" s="713"/>
      <c r="DC7" s="713"/>
      <c r="DD7" s="686">
        <v>177368</v>
      </c>
      <c r="DE7" s="681"/>
      <c r="DF7" s="681"/>
      <c r="DG7" s="681"/>
      <c r="DH7" s="681"/>
      <c r="DI7" s="681"/>
      <c r="DJ7" s="681"/>
      <c r="DK7" s="681"/>
      <c r="DL7" s="681"/>
      <c r="DM7" s="681"/>
      <c r="DN7" s="681"/>
      <c r="DO7" s="681"/>
      <c r="DP7" s="682"/>
      <c r="DQ7" s="686">
        <v>1259993</v>
      </c>
      <c r="DR7" s="681"/>
      <c r="DS7" s="681"/>
      <c r="DT7" s="681"/>
      <c r="DU7" s="681"/>
      <c r="DV7" s="681"/>
      <c r="DW7" s="681"/>
      <c r="DX7" s="681"/>
      <c r="DY7" s="681"/>
      <c r="DZ7" s="681"/>
      <c r="EA7" s="681"/>
      <c r="EB7" s="681"/>
      <c r="EC7" s="727"/>
    </row>
    <row r="8" spans="2:143" ht="11.25" customHeight="1" x14ac:dyDescent="0.2">
      <c r="B8" s="677" t="s">
        <v>234</v>
      </c>
      <c r="C8" s="678"/>
      <c r="D8" s="678"/>
      <c r="E8" s="678"/>
      <c r="F8" s="678"/>
      <c r="G8" s="678"/>
      <c r="H8" s="678"/>
      <c r="I8" s="678"/>
      <c r="J8" s="678"/>
      <c r="K8" s="678"/>
      <c r="L8" s="678"/>
      <c r="M8" s="678"/>
      <c r="N8" s="678"/>
      <c r="O8" s="678"/>
      <c r="P8" s="678"/>
      <c r="Q8" s="679"/>
      <c r="R8" s="680">
        <v>10873</v>
      </c>
      <c r="S8" s="681"/>
      <c r="T8" s="681"/>
      <c r="U8" s="681"/>
      <c r="V8" s="681"/>
      <c r="W8" s="681"/>
      <c r="X8" s="681"/>
      <c r="Y8" s="682"/>
      <c r="Z8" s="713">
        <v>0.1</v>
      </c>
      <c r="AA8" s="713"/>
      <c r="AB8" s="713"/>
      <c r="AC8" s="713"/>
      <c r="AD8" s="714">
        <v>10873</v>
      </c>
      <c r="AE8" s="714"/>
      <c r="AF8" s="714"/>
      <c r="AG8" s="714"/>
      <c r="AH8" s="714"/>
      <c r="AI8" s="714"/>
      <c r="AJ8" s="714"/>
      <c r="AK8" s="714"/>
      <c r="AL8" s="683">
        <v>0.2</v>
      </c>
      <c r="AM8" s="684"/>
      <c r="AN8" s="684"/>
      <c r="AO8" s="715"/>
      <c r="AP8" s="677" t="s">
        <v>235</v>
      </c>
      <c r="AQ8" s="678"/>
      <c r="AR8" s="678"/>
      <c r="AS8" s="678"/>
      <c r="AT8" s="678"/>
      <c r="AU8" s="678"/>
      <c r="AV8" s="678"/>
      <c r="AW8" s="678"/>
      <c r="AX8" s="678"/>
      <c r="AY8" s="678"/>
      <c r="AZ8" s="678"/>
      <c r="BA8" s="678"/>
      <c r="BB8" s="678"/>
      <c r="BC8" s="678"/>
      <c r="BD8" s="678"/>
      <c r="BE8" s="678"/>
      <c r="BF8" s="679"/>
      <c r="BG8" s="680">
        <v>35545</v>
      </c>
      <c r="BH8" s="681"/>
      <c r="BI8" s="681"/>
      <c r="BJ8" s="681"/>
      <c r="BK8" s="681"/>
      <c r="BL8" s="681"/>
      <c r="BM8" s="681"/>
      <c r="BN8" s="682"/>
      <c r="BO8" s="713">
        <v>1.7</v>
      </c>
      <c r="BP8" s="713"/>
      <c r="BQ8" s="713"/>
      <c r="BR8" s="713"/>
      <c r="BS8" s="686" t="s">
        <v>236</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2764476</v>
      </c>
      <c r="CS8" s="681"/>
      <c r="CT8" s="681"/>
      <c r="CU8" s="681"/>
      <c r="CV8" s="681"/>
      <c r="CW8" s="681"/>
      <c r="CX8" s="681"/>
      <c r="CY8" s="682"/>
      <c r="CZ8" s="713">
        <v>24.4</v>
      </c>
      <c r="DA8" s="713"/>
      <c r="DB8" s="713"/>
      <c r="DC8" s="713"/>
      <c r="DD8" s="686">
        <v>107735</v>
      </c>
      <c r="DE8" s="681"/>
      <c r="DF8" s="681"/>
      <c r="DG8" s="681"/>
      <c r="DH8" s="681"/>
      <c r="DI8" s="681"/>
      <c r="DJ8" s="681"/>
      <c r="DK8" s="681"/>
      <c r="DL8" s="681"/>
      <c r="DM8" s="681"/>
      <c r="DN8" s="681"/>
      <c r="DO8" s="681"/>
      <c r="DP8" s="682"/>
      <c r="DQ8" s="686">
        <v>1693085</v>
      </c>
      <c r="DR8" s="681"/>
      <c r="DS8" s="681"/>
      <c r="DT8" s="681"/>
      <c r="DU8" s="681"/>
      <c r="DV8" s="681"/>
      <c r="DW8" s="681"/>
      <c r="DX8" s="681"/>
      <c r="DY8" s="681"/>
      <c r="DZ8" s="681"/>
      <c r="EA8" s="681"/>
      <c r="EB8" s="681"/>
      <c r="EC8" s="727"/>
    </row>
    <row r="9" spans="2:143" ht="11.25" customHeight="1" x14ac:dyDescent="0.2">
      <c r="B9" s="677" t="s">
        <v>238</v>
      </c>
      <c r="C9" s="678"/>
      <c r="D9" s="678"/>
      <c r="E9" s="678"/>
      <c r="F9" s="678"/>
      <c r="G9" s="678"/>
      <c r="H9" s="678"/>
      <c r="I9" s="678"/>
      <c r="J9" s="678"/>
      <c r="K9" s="678"/>
      <c r="L9" s="678"/>
      <c r="M9" s="678"/>
      <c r="N9" s="678"/>
      <c r="O9" s="678"/>
      <c r="P9" s="678"/>
      <c r="Q9" s="679"/>
      <c r="R9" s="680">
        <v>12677</v>
      </c>
      <c r="S9" s="681"/>
      <c r="T9" s="681"/>
      <c r="U9" s="681"/>
      <c r="V9" s="681"/>
      <c r="W9" s="681"/>
      <c r="X9" s="681"/>
      <c r="Y9" s="682"/>
      <c r="Z9" s="713">
        <v>0.1</v>
      </c>
      <c r="AA9" s="713"/>
      <c r="AB9" s="713"/>
      <c r="AC9" s="713"/>
      <c r="AD9" s="714">
        <v>12677</v>
      </c>
      <c r="AE9" s="714"/>
      <c r="AF9" s="714"/>
      <c r="AG9" s="714"/>
      <c r="AH9" s="714"/>
      <c r="AI9" s="714"/>
      <c r="AJ9" s="714"/>
      <c r="AK9" s="714"/>
      <c r="AL9" s="683">
        <v>0.2</v>
      </c>
      <c r="AM9" s="684"/>
      <c r="AN9" s="684"/>
      <c r="AO9" s="715"/>
      <c r="AP9" s="677" t="s">
        <v>239</v>
      </c>
      <c r="AQ9" s="678"/>
      <c r="AR9" s="678"/>
      <c r="AS9" s="678"/>
      <c r="AT9" s="678"/>
      <c r="AU9" s="678"/>
      <c r="AV9" s="678"/>
      <c r="AW9" s="678"/>
      <c r="AX9" s="678"/>
      <c r="AY9" s="678"/>
      <c r="AZ9" s="678"/>
      <c r="BA9" s="678"/>
      <c r="BB9" s="678"/>
      <c r="BC9" s="678"/>
      <c r="BD9" s="678"/>
      <c r="BE9" s="678"/>
      <c r="BF9" s="679"/>
      <c r="BG9" s="680">
        <v>905577</v>
      </c>
      <c r="BH9" s="681"/>
      <c r="BI9" s="681"/>
      <c r="BJ9" s="681"/>
      <c r="BK9" s="681"/>
      <c r="BL9" s="681"/>
      <c r="BM9" s="681"/>
      <c r="BN9" s="682"/>
      <c r="BO9" s="713">
        <v>43.9</v>
      </c>
      <c r="BP9" s="713"/>
      <c r="BQ9" s="713"/>
      <c r="BR9" s="713"/>
      <c r="BS9" s="686" t="s">
        <v>240</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662203</v>
      </c>
      <c r="CS9" s="681"/>
      <c r="CT9" s="681"/>
      <c r="CU9" s="681"/>
      <c r="CV9" s="681"/>
      <c r="CW9" s="681"/>
      <c r="CX9" s="681"/>
      <c r="CY9" s="682"/>
      <c r="CZ9" s="713">
        <v>5.9</v>
      </c>
      <c r="DA9" s="713"/>
      <c r="DB9" s="713"/>
      <c r="DC9" s="713"/>
      <c r="DD9" s="686">
        <v>1276</v>
      </c>
      <c r="DE9" s="681"/>
      <c r="DF9" s="681"/>
      <c r="DG9" s="681"/>
      <c r="DH9" s="681"/>
      <c r="DI9" s="681"/>
      <c r="DJ9" s="681"/>
      <c r="DK9" s="681"/>
      <c r="DL9" s="681"/>
      <c r="DM9" s="681"/>
      <c r="DN9" s="681"/>
      <c r="DO9" s="681"/>
      <c r="DP9" s="682"/>
      <c r="DQ9" s="686">
        <v>565578</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243</v>
      </c>
      <c r="S10" s="681"/>
      <c r="T10" s="681"/>
      <c r="U10" s="681"/>
      <c r="V10" s="681"/>
      <c r="W10" s="681"/>
      <c r="X10" s="681"/>
      <c r="Y10" s="682"/>
      <c r="Z10" s="713" t="s">
        <v>236</v>
      </c>
      <c r="AA10" s="713"/>
      <c r="AB10" s="713"/>
      <c r="AC10" s="713"/>
      <c r="AD10" s="714" t="s">
        <v>236</v>
      </c>
      <c r="AE10" s="714"/>
      <c r="AF10" s="714"/>
      <c r="AG10" s="714"/>
      <c r="AH10" s="714"/>
      <c r="AI10" s="714"/>
      <c r="AJ10" s="714"/>
      <c r="AK10" s="714"/>
      <c r="AL10" s="683" t="s">
        <v>243</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39997</v>
      </c>
      <c r="BH10" s="681"/>
      <c r="BI10" s="681"/>
      <c r="BJ10" s="681"/>
      <c r="BK10" s="681"/>
      <c r="BL10" s="681"/>
      <c r="BM10" s="681"/>
      <c r="BN10" s="682"/>
      <c r="BO10" s="713">
        <v>1.9</v>
      </c>
      <c r="BP10" s="713"/>
      <c r="BQ10" s="713"/>
      <c r="BR10" s="713"/>
      <c r="BS10" s="686">
        <v>7936</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28137</v>
      </c>
      <c r="CS10" s="681"/>
      <c r="CT10" s="681"/>
      <c r="CU10" s="681"/>
      <c r="CV10" s="681"/>
      <c r="CW10" s="681"/>
      <c r="CX10" s="681"/>
      <c r="CY10" s="682"/>
      <c r="CZ10" s="713">
        <v>0.2</v>
      </c>
      <c r="DA10" s="713"/>
      <c r="DB10" s="713"/>
      <c r="DC10" s="713"/>
      <c r="DD10" s="686" t="s">
        <v>236</v>
      </c>
      <c r="DE10" s="681"/>
      <c r="DF10" s="681"/>
      <c r="DG10" s="681"/>
      <c r="DH10" s="681"/>
      <c r="DI10" s="681"/>
      <c r="DJ10" s="681"/>
      <c r="DK10" s="681"/>
      <c r="DL10" s="681"/>
      <c r="DM10" s="681"/>
      <c r="DN10" s="681"/>
      <c r="DO10" s="681"/>
      <c r="DP10" s="682"/>
      <c r="DQ10" s="686">
        <v>14137</v>
      </c>
      <c r="DR10" s="681"/>
      <c r="DS10" s="681"/>
      <c r="DT10" s="681"/>
      <c r="DU10" s="681"/>
      <c r="DV10" s="681"/>
      <c r="DW10" s="681"/>
      <c r="DX10" s="681"/>
      <c r="DY10" s="681"/>
      <c r="DZ10" s="681"/>
      <c r="EA10" s="681"/>
      <c r="EB10" s="681"/>
      <c r="EC10" s="727"/>
    </row>
    <row r="11" spans="2:143" ht="11.25" customHeight="1" x14ac:dyDescent="0.2">
      <c r="B11" s="677" t="s">
        <v>246</v>
      </c>
      <c r="C11" s="678"/>
      <c r="D11" s="678"/>
      <c r="E11" s="678"/>
      <c r="F11" s="678"/>
      <c r="G11" s="678"/>
      <c r="H11" s="678"/>
      <c r="I11" s="678"/>
      <c r="J11" s="678"/>
      <c r="K11" s="678"/>
      <c r="L11" s="678"/>
      <c r="M11" s="678"/>
      <c r="N11" s="678"/>
      <c r="O11" s="678"/>
      <c r="P11" s="678"/>
      <c r="Q11" s="679"/>
      <c r="R11" s="680">
        <v>421824</v>
      </c>
      <c r="S11" s="681"/>
      <c r="T11" s="681"/>
      <c r="U11" s="681"/>
      <c r="V11" s="681"/>
      <c r="W11" s="681"/>
      <c r="X11" s="681"/>
      <c r="Y11" s="682"/>
      <c r="Z11" s="683">
        <v>3.6</v>
      </c>
      <c r="AA11" s="684"/>
      <c r="AB11" s="684"/>
      <c r="AC11" s="685"/>
      <c r="AD11" s="686">
        <v>421824</v>
      </c>
      <c r="AE11" s="681"/>
      <c r="AF11" s="681"/>
      <c r="AG11" s="681"/>
      <c r="AH11" s="681"/>
      <c r="AI11" s="681"/>
      <c r="AJ11" s="681"/>
      <c r="AK11" s="682"/>
      <c r="AL11" s="683">
        <v>7</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41797</v>
      </c>
      <c r="BH11" s="681"/>
      <c r="BI11" s="681"/>
      <c r="BJ11" s="681"/>
      <c r="BK11" s="681"/>
      <c r="BL11" s="681"/>
      <c r="BM11" s="681"/>
      <c r="BN11" s="682"/>
      <c r="BO11" s="713">
        <v>2</v>
      </c>
      <c r="BP11" s="713"/>
      <c r="BQ11" s="713"/>
      <c r="BR11" s="713"/>
      <c r="BS11" s="686">
        <v>8294</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529368</v>
      </c>
      <c r="CS11" s="681"/>
      <c r="CT11" s="681"/>
      <c r="CU11" s="681"/>
      <c r="CV11" s="681"/>
      <c r="CW11" s="681"/>
      <c r="CX11" s="681"/>
      <c r="CY11" s="682"/>
      <c r="CZ11" s="713">
        <v>4.7</v>
      </c>
      <c r="DA11" s="713"/>
      <c r="DB11" s="713"/>
      <c r="DC11" s="713"/>
      <c r="DD11" s="686">
        <v>93421</v>
      </c>
      <c r="DE11" s="681"/>
      <c r="DF11" s="681"/>
      <c r="DG11" s="681"/>
      <c r="DH11" s="681"/>
      <c r="DI11" s="681"/>
      <c r="DJ11" s="681"/>
      <c r="DK11" s="681"/>
      <c r="DL11" s="681"/>
      <c r="DM11" s="681"/>
      <c r="DN11" s="681"/>
      <c r="DO11" s="681"/>
      <c r="DP11" s="682"/>
      <c r="DQ11" s="686">
        <v>374161</v>
      </c>
      <c r="DR11" s="681"/>
      <c r="DS11" s="681"/>
      <c r="DT11" s="681"/>
      <c r="DU11" s="681"/>
      <c r="DV11" s="681"/>
      <c r="DW11" s="681"/>
      <c r="DX11" s="681"/>
      <c r="DY11" s="681"/>
      <c r="DZ11" s="681"/>
      <c r="EA11" s="681"/>
      <c r="EB11" s="681"/>
      <c r="EC11" s="727"/>
    </row>
    <row r="12" spans="2:143" ht="11.25" customHeight="1" x14ac:dyDescent="0.2">
      <c r="B12" s="677" t="s">
        <v>249</v>
      </c>
      <c r="C12" s="678"/>
      <c r="D12" s="678"/>
      <c r="E12" s="678"/>
      <c r="F12" s="678"/>
      <c r="G12" s="678"/>
      <c r="H12" s="678"/>
      <c r="I12" s="678"/>
      <c r="J12" s="678"/>
      <c r="K12" s="678"/>
      <c r="L12" s="678"/>
      <c r="M12" s="678"/>
      <c r="N12" s="678"/>
      <c r="O12" s="678"/>
      <c r="P12" s="678"/>
      <c r="Q12" s="679"/>
      <c r="R12" s="680" t="s">
        <v>236</v>
      </c>
      <c r="S12" s="681"/>
      <c r="T12" s="681"/>
      <c r="U12" s="681"/>
      <c r="V12" s="681"/>
      <c r="W12" s="681"/>
      <c r="X12" s="681"/>
      <c r="Y12" s="682"/>
      <c r="Z12" s="713" t="s">
        <v>236</v>
      </c>
      <c r="AA12" s="713"/>
      <c r="AB12" s="713"/>
      <c r="AC12" s="713"/>
      <c r="AD12" s="714" t="s">
        <v>243</v>
      </c>
      <c r="AE12" s="714"/>
      <c r="AF12" s="714"/>
      <c r="AG12" s="714"/>
      <c r="AH12" s="714"/>
      <c r="AI12" s="714"/>
      <c r="AJ12" s="714"/>
      <c r="AK12" s="714"/>
      <c r="AL12" s="683" t="s">
        <v>236</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895501</v>
      </c>
      <c r="BH12" s="681"/>
      <c r="BI12" s="681"/>
      <c r="BJ12" s="681"/>
      <c r="BK12" s="681"/>
      <c r="BL12" s="681"/>
      <c r="BM12" s="681"/>
      <c r="BN12" s="682"/>
      <c r="BO12" s="713">
        <v>43.4</v>
      </c>
      <c r="BP12" s="713"/>
      <c r="BQ12" s="713"/>
      <c r="BR12" s="713"/>
      <c r="BS12" s="686" t="s">
        <v>240</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258585</v>
      </c>
      <c r="CS12" s="681"/>
      <c r="CT12" s="681"/>
      <c r="CU12" s="681"/>
      <c r="CV12" s="681"/>
      <c r="CW12" s="681"/>
      <c r="CX12" s="681"/>
      <c r="CY12" s="682"/>
      <c r="CZ12" s="713">
        <v>2.2999999999999998</v>
      </c>
      <c r="DA12" s="713"/>
      <c r="DB12" s="713"/>
      <c r="DC12" s="713"/>
      <c r="DD12" s="686">
        <v>9489</v>
      </c>
      <c r="DE12" s="681"/>
      <c r="DF12" s="681"/>
      <c r="DG12" s="681"/>
      <c r="DH12" s="681"/>
      <c r="DI12" s="681"/>
      <c r="DJ12" s="681"/>
      <c r="DK12" s="681"/>
      <c r="DL12" s="681"/>
      <c r="DM12" s="681"/>
      <c r="DN12" s="681"/>
      <c r="DO12" s="681"/>
      <c r="DP12" s="682"/>
      <c r="DQ12" s="686">
        <v>214726</v>
      </c>
      <c r="DR12" s="681"/>
      <c r="DS12" s="681"/>
      <c r="DT12" s="681"/>
      <c r="DU12" s="681"/>
      <c r="DV12" s="681"/>
      <c r="DW12" s="681"/>
      <c r="DX12" s="681"/>
      <c r="DY12" s="681"/>
      <c r="DZ12" s="681"/>
      <c r="EA12" s="681"/>
      <c r="EB12" s="681"/>
      <c r="EC12" s="727"/>
    </row>
    <row r="13" spans="2:143" ht="11.25" customHeight="1" x14ac:dyDescent="0.2">
      <c r="B13" s="677" t="s">
        <v>252</v>
      </c>
      <c r="C13" s="678"/>
      <c r="D13" s="678"/>
      <c r="E13" s="678"/>
      <c r="F13" s="678"/>
      <c r="G13" s="678"/>
      <c r="H13" s="678"/>
      <c r="I13" s="678"/>
      <c r="J13" s="678"/>
      <c r="K13" s="678"/>
      <c r="L13" s="678"/>
      <c r="M13" s="678"/>
      <c r="N13" s="678"/>
      <c r="O13" s="678"/>
      <c r="P13" s="678"/>
      <c r="Q13" s="679"/>
      <c r="R13" s="680" t="s">
        <v>236</v>
      </c>
      <c r="S13" s="681"/>
      <c r="T13" s="681"/>
      <c r="U13" s="681"/>
      <c r="V13" s="681"/>
      <c r="W13" s="681"/>
      <c r="X13" s="681"/>
      <c r="Y13" s="682"/>
      <c r="Z13" s="713" t="s">
        <v>240</v>
      </c>
      <c r="AA13" s="713"/>
      <c r="AB13" s="713"/>
      <c r="AC13" s="713"/>
      <c r="AD13" s="714" t="s">
        <v>243</v>
      </c>
      <c r="AE13" s="714"/>
      <c r="AF13" s="714"/>
      <c r="AG13" s="714"/>
      <c r="AH13" s="714"/>
      <c r="AI13" s="714"/>
      <c r="AJ13" s="714"/>
      <c r="AK13" s="714"/>
      <c r="AL13" s="683" t="s">
        <v>236</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895457</v>
      </c>
      <c r="BH13" s="681"/>
      <c r="BI13" s="681"/>
      <c r="BJ13" s="681"/>
      <c r="BK13" s="681"/>
      <c r="BL13" s="681"/>
      <c r="BM13" s="681"/>
      <c r="BN13" s="682"/>
      <c r="BO13" s="713">
        <v>43.4</v>
      </c>
      <c r="BP13" s="713"/>
      <c r="BQ13" s="713"/>
      <c r="BR13" s="713"/>
      <c r="BS13" s="686" t="s">
        <v>236</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1272819</v>
      </c>
      <c r="CS13" s="681"/>
      <c r="CT13" s="681"/>
      <c r="CU13" s="681"/>
      <c r="CV13" s="681"/>
      <c r="CW13" s="681"/>
      <c r="CX13" s="681"/>
      <c r="CY13" s="682"/>
      <c r="CZ13" s="713">
        <v>11.2</v>
      </c>
      <c r="DA13" s="713"/>
      <c r="DB13" s="713"/>
      <c r="DC13" s="713"/>
      <c r="DD13" s="686">
        <v>303993</v>
      </c>
      <c r="DE13" s="681"/>
      <c r="DF13" s="681"/>
      <c r="DG13" s="681"/>
      <c r="DH13" s="681"/>
      <c r="DI13" s="681"/>
      <c r="DJ13" s="681"/>
      <c r="DK13" s="681"/>
      <c r="DL13" s="681"/>
      <c r="DM13" s="681"/>
      <c r="DN13" s="681"/>
      <c r="DO13" s="681"/>
      <c r="DP13" s="682"/>
      <c r="DQ13" s="686">
        <v>925994</v>
      </c>
      <c r="DR13" s="681"/>
      <c r="DS13" s="681"/>
      <c r="DT13" s="681"/>
      <c r="DU13" s="681"/>
      <c r="DV13" s="681"/>
      <c r="DW13" s="681"/>
      <c r="DX13" s="681"/>
      <c r="DY13" s="681"/>
      <c r="DZ13" s="681"/>
      <c r="EA13" s="681"/>
      <c r="EB13" s="681"/>
      <c r="EC13" s="727"/>
    </row>
    <row r="14" spans="2:143" ht="11.25" customHeight="1" x14ac:dyDescent="0.2">
      <c r="B14" s="677" t="s">
        <v>255</v>
      </c>
      <c r="C14" s="678"/>
      <c r="D14" s="678"/>
      <c r="E14" s="678"/>
      <c r="F14" s="678"/>
      <c r="G14" s="678"/>
      <c r="H14" s="678"/>
      <c r="I14" s="678"/>
      <c r="J14" s="678"/>
      <c r="K14" s="678"/>
      <c r="L14" s="678"/>
      <c r="M14" s="678"/>
      <c r="N14" s="678"/>
      <c r="O14" s="678"/>
      <c r="P14" s="678"/>
      <c r="Q14" s="679"/>
      <c r="R14" s="680" t="s">
        <v>240</v>
      </c>
      <c r="S14" s="681"/>
      <c r="T14" s="681"/>
      <c r="U14" s="681"/>
      <c r="V14" s="681"/>
      <c r="W14" s="681"/>
      <c r="X14" s="681"/>
      <c r="Y14" s="682"/>
      <c r="Z14" s="713" t="s">
        <v>236</v>
      </c>
      <c r="AA14" s="713"/>
      <c r="AB14" s="713"/>
      <c r="AC14" s="713"/>
      <c r="AD14" s="714" t="s">
        <v>236</v>
      </c>
      <c r="AE14" s="714"/>
      <c r="AF14" s="714"/>
      <c r="AG14" s="714"/>
      <c r="AH14" s="714"/>
      <c r="AI14" s="714"/>
      <c r="AJ14" s="714"/>
      <c r="AK14" s="714"/>
      <c r="AL14" s="683" t="s">
        <v>236</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55286</v>
      </c>
      <c r="BH14" s="681"/>
      <c r="BI14" s="681"/>
      <c r="BJ14" s="681"/>
      <c r="BK14" s="681"/>
      <c r="BL14" s="681"/>
      <c r="BM14" s="681"/>
      <c r="BN14" s="682"/>
      <c r="BO14" s="713">
        <v>2.7</v>
      </c>
      <c r="BP14" s="713"/>
      <c r="BQ14" s="713"/>
      <c r="BR14" s="713"/>
      <c r="BS14" s="686" t="s">
        <v>236</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336493</v>
      </c>
      <c r="CS14" s="681"/>
      <c r="CT14" s="681"/>
      <c r="CU14" s="681"/>
      <c r="CV14" s="681"/>
      <c r="CW14" s="681"/>
      <c r="CX14" s="681"/>
      <c r="CY14" s="682"/>
      <c r="CZ14" s="713">
        <v>3</v>
      </c>
      <c r="DA14" s="713"/>
      <c r="DB14" s="713"/>
      <c r="DC14" s="713"/>
      <c r="DD14" s="686">
        <v>1298</v>
      </c>
      <c r="DE14" s="681"/>
      <c r="DF14" s="681"/>
      <c r="DG14" s="681"/>
      <c r="DH14" s="681"/>
      <c r="DI14" s="681"/>
      <c r="DJ14" s="681"/>
      <c r="DK14" s="681"/>
      <c r="DL14" s="681"/>
      <c r="DM14" s="681"/>
      <c r="DN14" s="681"/>
      <c r="DO14" s="681"/>
      <c r="DP14" s="682"/>
      <c r="DQ14" s="686">
        <v>326717</v>
      </c>
      <c r="DR14" s="681"/>
      <c r="DS14" s="681"/>
      <c r="DT14" s="681"/>
      <c r="DU14" s="681"/>
      <c r="DV14" s="681"/>
      <c r="DW14" s="681"/>
      <c r="DX14" s="681"/>
      <c r="DY14" s="681"/>
      <c r="DZ14" s="681"/>
      <c r="EA14" s="681"/>
      <c r="EB14" s="681"/>
      <c r="EC14" s="727"/>
    </row>
    <row r="15" spans="2:143" ht="11.25" customHeight="1" x14ac:dyDescent="0.2">
      <c r="B15" s="677" t="s">
        <v>258</v>
      </c>
      <c r="C15" s="678"/>
      <c r="D15" s="678"/>
      <c r="E15" s="678"/>
      <c r="F15" s="678"/>
      <c r="G15" s="678"/>
      <c r="H15" s="678"/>
      <c r="I15" s="678"/>
      <c r="J15" s="678"/>
      <c r="K15" s="678"/>
      <c r="L15" s="678"/>
      <c r="M15" s="678"/>
      <c r="N15" s="678"/>
      <c r="O15" s="678"/>
      <c r="P15" s="678"/>
      <c r="Q15" s="679"/>
      <c r="R15" s="680" t="s">
        <v>236</v>
      </c>
      <c r="S15" s="681"/>
      <c r="T15" s="681"/>
      <c r="U15" s="681"/>
      <c r="V15" s="681"/>
      <c r="W15" s="681"/>
      <c r="X15" s="681"/>
      <c r="Y15" s="682"/>
      <c r="Z15" s="713" t="s">
        <v>236</v>
      </c>
      <c r="AA15" s="713"/>
      <c r="AB15" s="713"/>
      <c r="AC15" s="713"/>
      <c r="AD15" s="714" t="s">
        <v>236</v>
      </c>
      <c r="AE15" s="714"/>
      <c r="AF15" s="714"/>
      <c r="AG15" s="714"/>
      <c r="AH15" s="714"/>
      <c r="AI15" s="714"/>
      <c r="AJ15" s="714"/>
      <c r="AK15" s="714"/>
      <c r="AL15" s="683" t="s">
        <v>240</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84208</v>
      </c>
      <c r="BH15" s="681"/>
      <c r="BI15" s="681"/>
      <c r="BJ15" s="681"/>
      <c r="BK15" s="681"/>
      <c r="BL15" s="681"/>
      <c r="BM15" s="681"/>
      <c r="BN15" s="682"/>
      <c r="BO15" s="713">
        <v>4.0999999999999996</v>
      </c>
      <c r="BP15" s="713"/>
      <c r="BQ15" s="713"/>
      <c r="BR15" s="713"/>
      <c r="BS15" s="686" t="s">
        <v>243</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1108246</v>
      </c>
      <c r="CS15" s="681"/>
      <c r="CT15" s="681"/>
      <c r="CU15" s="681"/>
      <c r="CV15" s="681"/>
      <c r="CW15" s="681"/>
      <c r="CX15" s="681"/>
      <c r="CY15" s="682"/>
      <c r="CZ15" s="713">
        <v>9.8000000000000007</v>
      </c>
      <c r="DA15" s="713"/>
      <c r="DB15" s="713"/>
      <c r="DC15" s="713"/>
      <c r="DD15" s="686">
        <v>136492</v>
      </c>
      <c r="DE15" s="681"/>
      <c r="DF15" s="681"/>
      <c r="DG15" s="681"/>
      <c r="DH15" s="681"/>
      <c r="DI15" s="681"/>
      <c r="DJ15" s="681"/>
      <c r="DK15" s="681"/>
      <c r="DL15" s="681"/>
      <c r="DM15" s="681"/>
      <c r="DN15" s="681"/>
      <c r="DO15" s="681"/>
      <c r="DP15" s="682"/>
      <c r="DQ15" s="686">
        <v>906779</v>
      </c>
      <c r="DR15" s="681"/>
      <c r="DS15" s="681"/>
      <c r="DT15" s="681"/>
      <c r="DU15" s="681"/>
      <c r="DV15" s="681"/>
      <c r="DW15" s="681"/>
      <c r="DX15" s="681"/>
      <c r="DY15" s="681"/>
      <c r="DZ15" s="681"/>
      <c r="EA15" s="681"/>
      <c r="EB15" s="681"/>
      <c r="EC15" s="727"/>
    </row>
    <row r="16" spans="2:143" ht="11.25" customHeight="1" x14ac:dyDescent="0.2">
      <c r="B16" s="677" t="s">
        <v>261</v>
      </c>
      <c r="C16" s="678"/>
      <c r="D16" s="678"/>
      <c r="E16" s="678"/>
      <c r="F16" s="678"/>
      <c r="G16" s="678"/>
      <c r="H16" s="678"/>
      <c r="I16" s="678"/>
      <c r="J16" s="678"/>
      <c r="K16" s="678"/>
      <c r="L16" s="678"/>
      <c r="M16" s="678"/>
      <c r="N16" s="678"/>
      <c r="O16" s="678"/>
      <c r="P16" s="678"/>
      <c r="Q16" s="679"/>
      <c r="R16" s="680">
        <v>6953</v>
      </c>
      <c r="S16" s="681"/>
      <c r="T16" s="681"/>
      <c r="U16" s="681"/>
      <c r="V16" s="681"/>
      <c r="W16" s="681"/>
      <c r="X16" s="681"/>
      <c r="Y16" s="682"/>
      <c r="Z16" s="713">
        <v>0.1</v>
      </c>
      <c r="AA16" s="713"/>
      <c r="AB16" s="713"/>
      <c r="AC16" s="713"/>
      <c r="AD16" s="714">
        <v>6953</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236</v>
      </c>
      <c r="BH16" s="681"/>
      <c r="BI16" s="681"/>
      <c r="BJ16" s="681"/>
      <c r="BK16" s="681"/>
      <c r="BL16" s="681"/>
      <c r="BM16" s="681"/>
      <c r="BN16" s="682"/>
      <c r="BO16" s="713" t="s">
        <v>240</v>
      </c>
      <c r="BP16" s="713"/>
      <c r="BQ16" s="713"/>
      <c r="BR16" s="713"/>
      <c r="BS16" s="686" t="s">
        <v>243</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2693</v>
      </c>
      <c r="CS16" s="681"/>
      <c r="CT16" s="681"/>
      <c r="CU16" s="681"/>
      <c r="CV16" s="681"/>
      <c r="CW16" s="681"/>
      <c r="CX16" s="681"/>
      <c r="CY16" s="682"/>
      <c r="CZ16" s="713">
        <v>0</v>
      </c>
      <c r="DA16" s="713"/>
      <c r="DB16" s="713"/>
      <c r="DC16" s="713"/>
      <c r="DD16" s="686" t="s">
        <v>240</v>
      </c>
      <c r="DE16" s="681"/>
      <c r="DF16" s="681"/>
      <c r="DG16" s="681"/>
      <c r="DH16" s="681"/>
      <c r="DI16" s="681"/>
      <c r="DJ16" s="681"/>
      <c r="DK16" s="681"/>
      <c r="DL16" s="681"/>
      <c r="DM16" s="681"/>
      <c r="DN16" s="681"/>
      <c r="DO16" s="681"/>
      <c r="DP16" s="682"/>
      <c r="DQ16" s="686">
        <v>2693</v>
      </c>
      <c r="DR16" s="681"/>
      <c r="DS16" s="681"/>
      <c r="DT16" s="681"/>
      <c r="DU16" s="681"/>
      <c r="DV16" s="681"/>
      <c r="DW16" s="681"/>
      <c r="DX16" s="681"/>
      <c r="DY16" s="681"/>
      <c r="DZ16" s="681"/>
      <c r="EA16" s="681"/>
      <c r="EB16" s="681"/>
      <c r="EC16" s="727"/>
    </row>
    <row r="17" spans="2:133" ht="11.25" customHeight="1" x14ac:dyDescent="0.2">
      <c r="B17" s="677" t="s">
        <v>264</v>
      </c>
      <c r="C17" s="678"/>
      <c r="D17" s="678"/>
      <c r="E17" s="678"/>
      <c r="F17" s="678"/>
      <c r="G17" s="678"/>
      <c r="H17" s="678"/>
      <c r="I17" s="678"/>
      <c r="J17" s="678"/>
      <c r="K17" s="678"/>
      <c r="L17" s="678"/>
      <c r="M17" s="678"/>
      <c r="N17" s="678"/>
      <c r="O17" s="678"/>
      <c r="P17" s="678"/>
      <c r="Q17" s="679"/>
      <c r="R17" s="680">
        <v>7460</v>
      </c>
      <c r="S17" s="681"/>
      <c r="T17" s="681"/>
      <c r="U17" s="681"/>
      <c r="V17" s="681"/>
      <c r="W17" s="681"/>
      <c r="X17" s="681"/>
      <c r="Y17" s="682"/>
      <c r="Z17" s="713">
        <v>0.1</v>
      </c>
      <c r="AA17" s="713"/>
      <c r="AB17" s="713"/>
      <c r="AC17" s="713"/>
      <c r="AD17" s="714">
        <v>7460</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243</v>
      </c>
      <c r="BH17" s="681"/>
      <c r="BI17" s="681"/>
      <c r="BJ17" s="681"/>
      <c r="BK17" s="681"/>
      <c r="BL17" s="681"/>
      <c r="BM17" s="681"/>
      <c r="BN17" s="682"/>
      <c r="BO17" s="713" t="s">
        <v>236</v>
      </c>
      <c r="BP17" s="713"/>
      <c r="BQ17" s="713"/>
      <c r="BR17" s="713"/>
      <c r="BS17" s="686" t="s">
        <v>240</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859892</v>
      </c>
      <c r="CS17" s="681"/>
      <c r="CT17" s="681"/>
      <c r="CU17" s="681"/>
      <c r="CV17" s="681"/>
      <c r="CW17" s="681"/>
      <c r="CX17" s="681"/>
      <c r="CY17" s="682"/>
      <c r="CZ17" s="713">
        <v>7.6</v>
      </c>
      <c r="DA17" s="713"/>
      <c r="DB17" s="713"/>
      <c r="DC17" s="713"/>
      <c r="DD17" s="686" t="s">
        <v>236</v>
      </c>
      <c r="DE17" s="681"/>
      <c r="DF17" s="681"/>
      <c r="DG17" s="681"/>
      <c r="DH17" s="681"/>
      <c r="DI17" s="681"/>
      <c r="DJ17" s="681"/>
      <c r="DK17" s="681"/>
      <c r="DL17" s="681"/>
      <c r="DM17" s="681"/>
      <c r="DN17" s="681"/>
      <c r="DO17" s="681"/>
      <c r="DP17" s="682"/>
      <c r="DQ17" s="686">
        <v>833259</v>
      </c>
      <c r="DR17" s="681"/>
      <c r="DS17" s="681"/>
      <c r="DT17" s="681"/>
      <c r="DU17" s="681"/>
      <c r="DV17" s="681"/>
      <c r="DW17" s="681"/>
      <c r="DX17" s="681"/>
      <c r="DY17" s="681"/>
      <c r="DZ17" s="681"/>
      <c r="EA17" s="681"/>
      <c r="EB17" s="681"/>
      <c r="EC17" s="727"/>
    </row>
    <row r="18" spans="2:133" ht="11.25" customHeight="1" x14ac:dyDescent="0.2">
      <c r="B18" s="677" t="s">
        <v>267</v>
      </c>
      <c r="C18" s="678"/>
      <c r="D18" s="678"/>
      <c r="E18" s="678"/>
      <c r="F18" s="678"/>
      <c r="G18" s="678"/>
      <c r="H18" s="678"/>
      <c r="I18" s="678"/>
      <c r="J18" s="678"/>
      <c r="K18" s="678"/>
      <c r="L18" s="678"/>
      <c r="M18" s="678"/>
      <c r="N18" s="678"/>
      <c r="O18" s="678"/>
      <c r="P18" s="678"/>
      <c r="Q18" s="679"/>
      <c r="R18" s="680">
        <v>16919</v>
      </c>
      <c r="S18" s="681"/>
      <c r="T18" s="681"/>
      <c r="U18" s="681"/>
      <c r="V18" s="681"/>
      <c r="W18" s="681"/>
      <c r="X18" s="681"/>
      <c r="Y18" s="682"/>
      <c r="Z18" s="713">
        <v>0.1</v>
      </c>
      <c r="AA18" s="713"/>
      <c r="AB18" s="713"/>
      <c r="AC18" s="713"/>
      <c r="AD18" s="714">
        <v>16919</v>
      </c>
      <c r="AE18" s="714"/>
      <c r="AF18" s="714"/>
      <c r="AG18" s="714"/>
      <c r="AH18" s="714"/>
      <c r="AI18" s="714"/>
      <c r="AJ18" s="714"/>
      <c r="AK18" s="714"/>
      <c r="AL18" s="683">
        <v>0.3</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172</v>
      </c>
      <c r="BH18" s="681"/>
      <c r="BI18" s="681"/>
      <c r="BJ18" s="681"/>
      <c r="BK18" s="681"/>
      <c r="BL18" s="681"/>
      <c r="BM18" s="681"/>
      <c r="BN18" s="682"/>
      <c r="BO18" s="713" t="s">
        <v>236</v>
      </c>
      <c r="BP18" s="713"/>
      <c r="BQ18" s="713"/>
      <c r="BR18" s="713"/>
      <c r="BS18" s="686" t="s">
        <v>236</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240</v>
      </c>
      <c r="CS18" s="681"/>
      <c r="CT18" s="681"/>
      <c r="CU18" s="681"/>
      <c r="CV18" s="681"/>
      <c r="CW18" s="681"/>
      <c r="CX18" s="681"/>
      <c r="CY18" s="682"/>
      <c r="CZ18" s="713" t="s">
        <v>240</v>
      </c>
      <c r="DA18" s="713"/>
      <c r="DB18" s="713"/>
      <c r="DC18" s="713"/>
      <c r="DD18" s="686" t="s">
        <v>236</v>
      </c>
      <c r="DE18" s="681"/>
      <c r="DF18" s="681"/>
      <c r="DG18" s="681"/>
      <c r="DH18" s="681"/>
      <c r="DI18" s="681"/>
      <c r="DJ18" s="681"/>
      <c r="DK18" s="681"/>
      <c r="DL18" s="681"/>
      <c r="DM18" s="681"/>
      <c r="DN18" s="681"/>
      <c r="DO18" s="681"/>
      <c r="DP18" s="682"/>
      <c r="DQ18" s="686" t="s">
        <v>236</v>
      </c>
      <c r="DR18" s="681"/>
      <c r="DS18" s="681"/>
      <c r="DT18" s="681"/>
      <c r="DU18" s="681"/>
      <c r="DV18" s="681"/>
      <c r="DW18" s="681"/>
      <c r="DX18" s="681"/>
      <c r="DY18" s="681"/>
      <c r="DZ18" s="681"/>
      <c r="EA18" s="681"/>
      <c r="EB18" s="681"/>
      <c r="EC18" s="727"/>
    </row>
    <row r="19" spans="2:133" ht="11.25" customHeight="1" x14ac:dyDescent="0.2">
      <c r="B19" s="677" t="s">
        <v>270</v>
      </c>
      <c r="C19" s="678"/>
      <c r="D19" s="678"/>
      <c r="E19" s="678"/>
      <c r="F19" s="678"/>
      <c r="G19" s="678"/>
      <c r="H19" s="678"/>
      <c r="I19" s="678"/>
      <c r="J19" s="678"/>
      <c r="K19" s="678"/>
      <c r="L19" s="678"/>
      <c r="M19" s="678"/>
      <c r="N19" s="678"/>
      <c r="O19" s="678"/>
      <c r="P19" s="678"/>
      <c r="Q19" s="679"/>
      <c r="R19" s="680">
        <v>12156</v>
      </c>
      <c r="S19" s="681"/>
      <c r="T19" s="681"/>
      <c r="U19" s="681"/>
      <c r="V19" s="681"/>
      <c r="W19" s="681"/>
      <c r="X19" s="681"/>
      <c r="Y19" s="682"/>
      <c r="Z19" s="713">
        <v>0.1</v>
      </c>
      <c r="AA19" s="713"/>
      <c r="AB19" s="713"/>
      <c r="AC19" s="713"/>
      <c r="AD19" s="714">
        <v>12156</v>
      </c>
      <c r="AE19" s="714"/>
      <c r="AF19" s="714"/>
      <c r="AG19" s="714"/>
      <c r="AH19" s="714"/>
      <c r="AI19" s="714"/>
      <c r="AJ19" s="714"/>
      <c r="AK19" s="714"/>
      <c r="AL19" s="683">
        <v>0.2</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4505</v>
      </c>
      <c r="BH19" s="681"/>
      <c r="BI19" s="681"/>
      <c r="BJ19" s="681"/>
      <c r="BK19" s="681"/>
      <c r="BL19" s="681"/>
      <c r="BM19" s="681"/>
      <c r="BN19" s="682"/>
      <c r="BO19" s="713">
        <v>0.2</v>
      </c>
      <c r="BP19" s="713"/>
      <c r="BQ19" s="713"/>
      <c r="BR19" s="713"/>
      <c r="BS19" s="686" t="s">
        <v>236</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243</v>
      </c>
      <c r="CS19" s="681"/>
      <c r="CT19" s="681"/>
      <c r="CU19" s="681"/>
      <c r="CV19" s="681"/>
      <c r="CW19" s="681"/>
      <c r="CX19" s="681"/>
      <c r="CY19" s="682"/>
      <c r="CZ19" s="713" t="s">
        <v>236</v>
      </c>
      <c r="DA19" s="713"/>
      <c r="DB19" s="713"/>
      <c r="DC19" s="713"/>
      <c r="DD19" s="686" t="s">
        <v>243</v>
      </c>
      <c r="DE19" s="681"/>
      <c r="DF19" s="681"/>
      <c r="DG19" s="681"/>
      <c r="DH19" s="681"/>
      <c r="DI19" s="681"/>
      <c r="DJ19" s="681"/>
      <c r="DK19" s="681"/>
      <c r="DL19" s="681"/>
      <c r="DM19" s="681"/>
      <c r="DN19" s="681"/>
      <c r="DO19" s="681"/>
      <c r="DP19" s="682"/>
      <c r="DQ19" s="686" t="s">
        <v>240</v>
      </c>
      <c r="DR19" s="681"/>
      <c r="DS19" s="681"/>
      <c r="DT19" s="681"/>
      <c r="DU19" s="681"/>
      <c r="DV19" s="681"/>
      <c r="DW19" s="681"/>
      <c r="DX19" s="681"/>
      <c r="DY19" s="681"/>
      <c r="DZ19" s="681"/>
      <c r="EA19" s="681"/>
      <c r="EB19" s="681"/>
      <c r="EC19" s="727"/>
    </row>
    <row r="20" spans="2:133" ht="11.25" customHeight="1" x14ac:dyDescent="0.2">
      <c r="B20" s="677" t="s">
        <v>273</v>
      </c>
      <c r="C20" s="678"/>
      <c r="D20" s="678"/>
      <c r="E20" s="678"/>
      <c r="F20" s="678"/>
      <c r="G20" s="678"/>
      <c r="H20" s="678"/>
      <c r="I20" s="678"/>
      <c r="J20" s="678"/>
      <c r="K20" s="678"/>
      <c r="L20" s="678"/>
      <c r="M20" s="678"/>
      <c r="N20" s="678"/>
      <c r="O20" s="678"/>
      <c r="P20" s="678"/>
      <c r="Q20" s="679"/>
      <c r="R20" s="680">
        <v>3461</v>
      </c>
      <c r="S20" s="681"/>
      <c r="T20" s="681"/>
      <c r="U20" s="681"/>
      <c r="V20" s="681"/>
      <c r="W20" s="681"/>
      <c r="X20" s="681"/>
      <c r="Y20" s="682"/>
      <c r="Z20" s="713">
        <v>0</v>
      </c>
      <c r="AA20" s="713"/>
      <c r="AB20" s="713"/>
      <c r="AC20" s="713"/>
      <c r="AD20" s="714">
        <v>3461</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4505</v>
      </c>
      <c r="BH20" s="681"/>
      <c r="BI20" s="681"/>
      <c r="BJ20" s="681"/>
      <c r="BK20" s="681"/>
      <c r="BL20" s="681"/>
      <c r="BM20" s="681"/>
      <c r="BN20" s="682"/>
      <c r="BO20" s="713">
        <v>0.2</v>
      </c>
      <c r="BP20" s="713"/>
      <c r="BQ20" s="713"/>
      <c r="BR20" s="713"/>
      <c r="BS20" s="686" t="s">
        <v>236</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11315282</v>
      </c>
      <c r="CS20" s="681"/>
      <c r="CT20" s="681"/>
      <c r="CU20" s="681"/>
      <c r="CV20" s="681"/>
      <c r="CW20" s="681"/>
      <c r="CX20" s="681"/>
      <c r="CY20" s="682"/>
      <c r="CZ20" s="713">
        <v>100</v>
      </c>
      <c r="DA20" s="713"/>
      <c r="DB20" s="713"/>
      <c r="DC20" s="713"/>
      <c r="DD20" s="686">
        <v>851361</v>
      </c>
      <c r="DE20" s="681"/>
      <c r="DF20" s="681"/>
      <c r="DG20" s="681"/>
      <c r="DH20" s="681"/>
      <c r="DI20" s="681"/>
      <c r="DJ20" s="681"/>
      <c r="DK20" s="681"/>
      <c r="DL20" s="681"/>
      <c r="DM20" s="681"/>
      <c r="DN20" s="681"/>
      <c r="DO20" s="681"/>
      <c r="DP20" s="682"/>
      <c r="DQ20" s="686">
        <v>7209427</v>
      </c>
      <c r="DR20" s="681"/>
      <c r="DS20" s="681"/>
      <c r="DT20" s="681"/>
      <c r="DU20" s="681"/>
      <c r="DV20" s="681"/>
      <c r="DW20" s="681"/>
      <c r="DX20" s="681"/>
      <c r="DY20" s="681"/>
      <c r="DZ20" s="681"/>
      <c r="EA20" s="681"/>
      <c r="EB20" s="681"/>
      <c r="EC20" s="727"/>
    </row>
    <row r="21" spans="2:133" ht="11.25" customHeight="1" x14ac:dyDescent="0.2">
      <c r="B21" s="677" t="s">
        <v>276</v>
      </c>
      <c r="C21" s="678"/>
      <c r="D21" s="678"/>
      <c r="E21" s="678"/>
      <c r="F21" s="678"/>
      <c r="G21" s="678"/>
      <c r="H21" s="678"/>
      <c r="I21" s="678"/>
      <c r="J21" s="678"/>
      <c r="K21" s="678"/>
      <c r="L21" s="678"/>
      <c r="M21" s="678"/>
      <c r="N21" s="678"/>
      <c r="O21" s="678"/>
      <c r="P21" s="678"/>
      <c r="Q21" s="679"/>
      <c r="R21" s="680">
        <v>1302</v>
      </c>
      <c r="S21" s="681"/>
      <c r="T21" s="681"/>
      <c r="U21" s="681"/>
      <c r="V21" s="681"/>
      <c r="W21" s="681"/>
      <c r="X21" s="681"/>
      <c r="Y21" s="682"/>
      <c r="Z21" s="713">
        <v>0</v>
      </c>
      <c r="AA21" s="713"/>
      <c r="AB21" s="713"/>
      <c r="AC21" s="713"/>
      <c r="AD21" s="714">
        <v>1302</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4505</v>
      </c>
      <c r="BH21" s="681"/>
      <c r="BI21" s="681"/>
      <c r="BJ21" s="681"/>
      <c r="BK21" s="681"/>
      <c r="BL21" s="681"/>
      <c r="BM21" s="681"/>
      <c r="BN21" s="682"/>
      <c r="BO21" s="713">
        <v>0.2</v>
      </c>
      <c r="BP21" s="713"/>
      <c r="BQ21" s="713"/>
      <c r="BR21" s="713"/>
      <c r="BS21" s="686" t="s">
        <v>236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278</v>
      </c>
      <c r="C22" s="678"/>
      <c r="D22" s="678"/>
      <c r="E22" s="678"/>
      <c r="F22" s="678"/>
      <c r="G22" s="678"/>
      <c r="H22" s="678"/>
      <c r="I22" s="678"/>
      <c r="J22" s="678"/>
      <c r="K22" s="678"/>
      <c r="L22" s="678"/>
      <c r="M22" s="678"/>
      <c r="N22" s="678"/>
      <c r="O22" s="678"/>
      <c r="P22" s="678"/>
      <c r="Q22" s="679"/>
      <c r="R22" s="680">
        <v>4084218</v>
      </c>
      <c r="S22" s="681"/>
      <c r="T22" s="681"/>
      <c r="U22" s="681"/>
      <c r="V22" s="681"/>
      <c r="W22" s="681"/>
      <c r="X22" s="681"/>
      <c r="Y22" s="682"/>
      <c r="Z22" s="713">
        <v>34.6</v>
      </c>
      <c r="AA22" s="713"/>
      <c r="AB22" s="713"/>
      <c r="AC22" s="713"/>
      <c r="AD22" s="714">
        <v>3430463</v>
      </c>
      <c r="AE22" s="714"/>
      <c r="AF22" s="714"/>
      <c r="AG22" s="714"/>
      <c r="AH22" s="714"/>
      <c r="AI22" s="714"/>
      <c r="AJ22" s="714"/>
      <c r="AK22" s="714"/>
      <c r="AL22" s="683">
        <v>56.6</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240</v>
      </c>
      <c r="BH22" s="681"/>
      <c r="BI22" s="681"/>
      <c r="BJ22" s="681"/>
      <c r="BK22" s="681"/>
      <c r="BL22" s="681"/>
      <c r="BM22" s="681"/>
      <c r="BN22" s="682"/>
      <c r="BO22" s="713" t="s">
        <v>236</v>
      </c>
      <c r="BP22" s="713"/>
      <c r="BQ22" s="713"/>
      <c r="BR22" s="713"/>
      <c r="BS22" s="686" t="s">
        <v>240</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281</v>
      </c>
      <c r="C23" s="678"/>
      <c r="D23" s="678"/>
      <c r="E23" s="678"/>
      <c r="F23" s="678"/>
      <c r="G23" s="678"/>
      <c r="H23" s="678"/>
      <c r="I23" s="678"/>
      <c r="J23" s="678"/>
      <c r="K23" s="678"/>
      <c r="L23" s="678"/>
      <c r="M23" s="678"/>
      <c r="N23" s="678"/>
      <c r="O23" s="678"/>
      <c r="P23" s="678"/>
      <c r="Q23" s="679"/>
      <c r="R23" s="680">
        <v>3430463</v>
      </c>
      <c r="S23" s="681"/>
      <c r="T23" s="681"/>
      <c r="U23" s="681"/>
      <c r="V23" s="681"/>
      <c r="W23" s="681"/>
      <c r="X23" s="681"/>
      <c r="Y23" s="682"/>
      <c r="Z23" s="713">
        <v>29.1</v>
      </c>
      <c r="AA23" s="713"/>
      <c r="AB23" s="713"/>
      <c r="AC23" s="713"/>
      <c r="AD23" s="714">
        <v>3430463</v>
      </c>
      <c r="AE23" s="714"/>
      <c r="AF23" s="714"/>
      <c r="AG23" s="714"/>
      <c r="AH23" s="714"/>
      <c r="AI23" s="714"/>
      <c r="AJ23" s="714"/>
      <c r="AK23" s="714"/>
      <c r="AL23" s="683">
        <v>56.6</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240</v>
      </c>
      <c r="BH23" s="681"/>
      <c r="BI23" s="681"/>
      <c r="BJ23" s="681"/>
      <c r="BK23" s="681"/>
      <c r="BL23" s="681"/>
      <c r="BM23" s="681"/>
      <c r="BN23" s="682"/>
      <c r="BO23" s="713" t="s">
        <v>236</v>
      </c>
      <c r="BP23" s="713"/>
      <c r="BQ23" s="713"/>
      <c r="BR23" s="713"/>
      <c r="BS23" s="686" t="s">
        <v>243</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2">
      <c r="B24" s="677" t="s">
        <v>288</v>
      </c>
      <c r="C24" s="678"/>
      <c r="D24" s="678"/>
      <c r="E24" s="678"/>
      <c r="F24" s="678"/>
      <c r="G24" s="678"/>
      <c r="H24" s="678"/>
      <c r="I24" s="678"/>
      <c r="J24" s="678"/>
      <c r="K24" s="678"/>
      <c r="L24" s="678"/>
      <c r="M24" s="678"/>
      <c r="N24" s="678"/>
      <c r="O24" s="678"/>
      <c r="P24" s="678"/>
      <c r="Q24" s="679"/>
      <c r="R24" s="680">
        <v>653755</v>
      </c>
      <c r="S24" s="681"/>
      <c r="T24" s="681"/>
      <c r="U24" s="681"/>
      <c r="V24" s="681"/>
      <c r="W24" s="681"/>
      <c r="X24" s="681"/>
      <c r="Y24" s="682"/>
      <c r="Z24" s="713">
        <v>5.5</v>
      </c>
      <c r="AA24" s="713"/>
      <c r="AB24" s="713"/>
      <c r="AC24" s="713"/>
      <c r="AD24" s="714" t="s">
        <v>240</v>
      </c>
      <c r="AE24" s="714"/>
      <c r="AF24" s="714"/>
      <c r="AG24" s="714"/>
      <c r="AH24" s="714"/>
      <c r="AI24" s="714"/>
      <c r="AJ24" s="714"/>
      <c r="AK24" s="714"/>
      <c r="AL24" s="683" t="s">
        <v>240</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236</v>
      </c>
      <c r="BH24" s="681"/>
      <c r="BI24" s="681"/>
      <c r="BJ24" s="681"/>
      <c r="BK24" s="681"/>
      <c r="BL24" s="681"/>
      <c r="BM24" s="681"/>
      <c r="BN24" s="682"/>
      <c r="BO24" s="713" t="s">
        <v>240</v>
      </c>
      <c r="BP24" s="713"/>
      <c r="BQ24" s="713"/>
      <c r="BR24" s="713"/>
      <c r="BS24" s="686" t="s">
        <v>243</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3903887</v>
      </c>
      <c r="CS24" s="736"/>
      <c r="CT24" s="736"/>
      <c r="CU24" s="736"/>
      <c r="CV24" s="736"/>
      <c r="CW24" s="736"/>
      <c r="CX24" s="736"/>
      <c r="CY24" s="779"/>
      <c r="CZ24" s="780">
        <v>34.5</v>
      </c>
      <c r="DA24" s="751"/>
      <c r="DB24" s="751"/>
      <c r="DC24" s="783"/>
      <c r="DD24" s="778">
        <v>3024036</v>
      </c>
      <c r="DE24" s="736"/>
      <c r="DF24" s="736"/>
      <c r="DG24" s="736"/>
      <c r="DH24" s="736"/>
      <c r="DI24" s="736"/>
      <c r="DJ24" s="736"/>
      <c r="DK24" s="779"/>
      <c r="DL24" s="778">
        <v>2980616</v>
      </c>
      <c r="DM24" s="736"/>
      <c r="DN24" s="736"/>
      <c r="DO24" s="736"/>
      <c r="DP24" s="736"/>
      <c r="DQ24" s="736"/>
      <c r="DR24" s="736"/>
      <c r="DS24" s="736"/>
      <c r="DT24" s="736"/>
      <c r="DU24" s="736"/>
      <c r="DV24" s="779"/>
      <c r="DW24" s="780">
        <v>47.6</v>
      </c>
      <c r="DX24" s="751"/>
      <c r="DY24" s="751"/>
      <c r="DZ24" s="751"/>
      <c r="EA24" s="751"/>
      <c r="EB24" s="751"/>
      <c r="EC24" s="781"/>
    </row>
    <row r="25" spans="2:133" ht="11.25" customHeight="1" x14ac:dyDescent="0.2">
      <c r="B25" s="677" t="s">
        <v>291</v>
      </c>
      <c r="C25" s="678"/>
      <c r="D25" s="678"/>
      <c r="E25" s="678"/>
      <c r="F25" s="678"/>
      <c r="G25" s="678"/>
      <c r="H25" s="678"/>
      <c r="I25" s="678"/>
      <c r="J25" s="678"/>
      <c r="K25" s="678"/>
      <c r="L25" s="678"/>
      <c r="M25" s="678"/>
      <c r="N25" s="678"/>
      <c r="O25" s="678"/>
      <c r="P25" s="678"/>
      <c r="Q25" s="679"/>
      <c r="R25" s="680" t="s">
        <v>236</v>
      </c>
      <c r="S25" s="681"/>
      <c r="T25" s="681"/>
      <c r="U25" s="681"/>
      <c r="V25" s="681"/>
      <c r="W25" s="681"/>
      <c r="X25" s="681"/>
      <c r="Y25" s="682"/>
      <c r="Z25" s="713" t="s">
        <v>240</v>
      </c>
      <c r="AA25" s="713"/>
      <c r="AB25" s="713"/>
      <c r="AC25" s="713"/>
      <c r="AD25" s="714" t="s">
        <v>172</v>
      </c>
      <c r="AE25" s="714"/>
      <c r="AF25" s="714"/>
      <c r="AG25" s="714"/>
      <c r="AH25" s="714"/>
      <c r="AI25" s="714"/>
      <c r="AJ25" s="714"/>
      <c r="AK25" s="714"/>
      <c r="AL25" s="683" t="s">
        <v>236</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243</v>
      </c>
      <c r="BH25" s="681"/>
      <c r="BI25" s="681"/>
      <c r="BJ25" s="681"/>
      <c r="BK25" s="681"/>
      <c r="BL25" s="681"/>
      <c r="BM25" s="681"/>
      <c r="BN25" s="682"/>
      <c r="BO25" s="713" t="s">
        <v>236</v>
      </c>
      <c r="BP25" s="713"/>
      <c r="BQ25" s="713"/>
      <c r="BR25" s="713"/>
      <c r="BS25" s="686" t="s">
        <v>240</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2072583</v>
      </c>
      <c r="CS25" s="699"/>
      <c r="CT25" s="699"/>
      <c r="CU25" s="699"/>
      <c r="CV25" s="699"/>
      <c r="CW25" s="699"/>
      <c r="CX25" s="699"/>
      <c r="CY25" s="700"/>
      <c r="CZ25" s="683">
        <v>18.3</v>
      </c>
      <c r="DA25" s="701"/>
      <c r="DB25" s="701"/>
      <c r="DC25" s="702"/>
      <c r="DD25" s="686">
        <v>1897235</v>
      </c>
      <c r="DE25" s="699"/>
      <c r="DF25" s="699"/>
      <c r="DG25" s="699"/>
      <c r="DH25" s="699"/>
      <c r="DI25" s="699"/>
      <c r="DJ25" s="699"/>
      <c r="DK25" s="700"/>
      <c r="DL25" s="686">
        <v>1897235</v>
      </c>
      <c r="DM25" s="699"/>
      <c r="DN25" s="699"/>
      <c r="DO25" s="699"/>
      <c r="DP25" s="699"/>
      <c r="DQ25" s="699"/>
      <c r="DR25" s="699"/>
      <c r="DS25" s="699"/>
      <c r="DT25" s="699"/>
      <c r="DU25" s="699"/>
      <c r="DV25" s="700"/>
      <c r="DW25" s="683">
        <v>30.3</v>
      </c>
      <c r="DX25" s="701"/>
      <c r="DY25" s="701"/>
      <c r="DZ25" s="701"/>
      <c r="EA25" s="701"/>
      <c r="EB25" s="701"/>
      <c r="EC25" s="722"/>
    </row>
    <row r="26" spans="2:133" ht="11.25" customHeight="1" x14ac:dyDescent="0.2">
      <c r="B26" s="677" t="s">
        <v>294</v>
      </c>
      <c r="C26" s="678"/>
      <c r="D26" s="678"/>
      <c r="E26" s="678"/>
      <c r="F26" s="678"/>
      <c r="G26" s="678"/>
      <c r="H26" s="678"/>
      <c r="I26" s="678"/>
      <c r="J26" s="678"/>
      <c r="K26" s="678"/>
      <c r="L26" s="678"/>
      <c r="M26" s="678"/>
      <c r="N26" s="678"/>
      <c r="O26" s="678"/>
      <c r="P26" s="678"/>
      <c r="Q26" s="679"/>
      <c r="R26" s="680">
        <v>6708206</v>
      </c>
      <c r="S26" s="681"/>
      <c r="T26" s="681"/>
      <c r="U26" s="681"/>
      <c r="V26" s="681"/>
      <c r="W26" s="681"/>
      <c r="X26" s="681"/>
      <c r="Y26" s="682"/>
      <c r="Z26" s="713">
        <v>56.8</v>
      </c>
      <c r="AA26" s="713"/>
      <c r="AB26" s="713"/>
      <c r="AC26" s="713"/>
      <c r="AD26" s="714">
        <v>6054451</v>
      </c>
      <c r="AE26" s="714"/>
      <c r="AF26" s="714"/>
      <c r="AG26" s="714"/>
      <c r="AH26" s="714"/>
      <c r="AI26" s="714"/>
      <c r="AJ26" s="714"/>
      <c r="AK26" s="714"/>
      <c r="AL26" s="683">
        <v>100</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243</v>
      </c>
      <c r="BH26" s="681"/>
      <c r="BI26" s="681"/>
      <c r="BJ26" s="681"/>
      <c r="BK26" s="681"/>
      <c r="BL26" s="681"/>
      <c r="BM26" s="681"/>
      <c r="BN26" s="682"/>
      <c r="BO26" s="713" t="s">
        <v>172</v>
      </c>
      <c r="BP26" s="713"/>
      <c r="BQ26" s="713"/>
      <c r="BR26" s="713"/>
      <c r="BS26" s="686" t="s">
        <v>236</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1205163</v>
      </c>
      <c r="CS26" s="681"/>
      <c r="CT26" s="681"/>
      <c r="CU26" s="681"/>
      <c r="CV26" s="681"/>
      <c r="CW26" s="681"/>
      <c r="CX26" s="681"/>
      <c r="CY26" s="682"/>
      <c r="CZ26" s="683">
        <v>10.7</v>
      </c>
      <c r="DA26" s="701"/>
      <c r="DB26" s="701"/>
      <c r="DC26" s="702"/>
      <c r="DD26" s="686">
        <v>1078988</v>
      </c>
      <c r="DE26" s="681"/>
      <c r="DF26" s="681"/>
      <c r="DG26" s="681"/>
      <c r="DH26" s="681"/>
      <c r="DI26" s="681"/>
      <c r="DJ26" s="681"/>
      <c r="DK26" s="682"/>
      <c r="DL26" s="686" t="s">
        <v>236</v>
      </c>
      <c r="DM26" s="681"/>
      <c r="DN26" s="681"/>
      <c r="DO26" s="681"/>
      <c r="DP26" s="681"/>
      <c r="DQ26" s="681"/>
      <c r="DR26" s="681"/>
      <c r="DS26" s="681"/>
      <c r="DT26" s="681"/>
      <c r="DU26" s="681"/>
      <c r="DV26" s="682"/>
      <c r="DW26" s="683" t="s">
        <v>240</v>
      </c>
      <c r="DX26" s="701"/>
      <c r="DY26" s="701"/>
      <c r="DZ26" s="701"/>
      <c r="EA26" s="701"/>
      <c r="EB26" s="701"/>
      <c r="EC26" s="722"/>
    </row>
    <row r="27" spans="2:133" ht="11.25" customHeight="1" x14ac:dyDescent="0.2">
      <c r="B27" s="677" t="s">
        <v>297</v>
      </c>
      <c r="C27" s="678"/>
      <c r="D27" s="678"/>
      <c r="E27" s="678"/>
      <c r="F27" s="678"/>
      <c r="G27" s="678"/>
      <c r="H27" s="678"/>
      <c r="I27" s="678"/>
      <c r="J27" s="678"/>
      <c r="K27" s="678"/>
      <c r="L27" s="678"/>
      <c r="M27" s="678"/>
      <c r="N27" s="678"/>
      <c r="O27" s="678"/>
      <c r="P27" s="678"/>
      <c r="Q27" s="679"/>
      <c r="R27" s="680">
        <v>1516</v>
      </c>
      <c r="S27" s="681"/>
      <c r="T27" s="681"/>
      <c r="U27" s="681"/>
      <c r="V27" s="681"/>
      <c r="W27" s="681"/>
      <c r="X27" s="681"/>
      <c r="Y27" s="682"/>
      <c r="Z27" s="713">
        <v>0</v>
      </c>
      <c r="AA27" s="713"/>
      <c r="AB27" s="713"/>
      <c r="AC27" s="713"/>
      <c r="AD27" s="714">
        <v>1516</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2062416</v>
      </c>
      <c r="BH27" s="681"/>
      <c r="BI27" s="681"/>
      <c r="BJ27" s="681"/>
      <c r="BK27" s="681"/>
      <c r="BL27" s="681"/>
      <c r="BM27" s="681"/>
      <c r="BN27" s="682"/>
      <c r="BO27" s="713">
        <v>100</v>
      </c>
      <c r="BP27" s="713"/>
      <c r="BQ27" s="713"/>
      <c r="BR27" s="713"/>
      <c r="BS27" s="686">
        <v>16230</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971412</v>
      </c>
      <c r="CS27" s="699"/>
      <c r="CT27" s="699"/>
      <c r="CU27" s="699"/>
      <c r="CV27" s="699"/>
      <c r="CW27" s="699"/>
      <c r="CX27" s="699"/>
      <c r="CY27" s="700"/>
      <c r="CZ27" s="683">
        <v>8.6</v>
      </c>
      <c r="DA27" s="701"/>
      <c r="DB27" s="701"/>
      <c r="DC27" s="702"/>
      <c r="DD27" s="686">
        <v>293542</v>
      </c>
      <c r="DE27" s="699"/>
      <c r="DF27" s="699"/>
      <c r="DG27" s="699"/>
      <c r="DH27" s="699"/>
      <c r="DI27" s="699"/>
      <c r="DJ27" s="699"/>
      <c r="DK27" s="700"/>
      <c r="DL27" s="686">
        <v>250122</v>
      </c>
      <c r="DM27" s="699"/>
      <c r="DN27" s="699"/>
      <c r="DO27" s="699"/>
      <c r="DP27" s="699"/>
      <c r="DQ27" s="699"/>
      <c r="DR27" s="699"/>
      <c r="DS27" s="699"/>
      <c r="DT27" s="699"/>
      <c r="DU27" s="699"/>
      <c r="DV27" s="700"/>
      <c r="DW27" s="683">
        <v>4</v>
      </c>
      <c r="DX27" s="701"/>
      <c r="DY27" s="701"/>
      <c r="DZ27" s="701"/>
      <c r="EA27" s="701"/>
      <c r="EB27" s="701"/>
      <c r="EC27" s="722"/>
    </row>
    <row r="28" spans="2:133" ht="11.25" customHeight="1" x14ac:dyDescent="0.2">
      <c r="B28" s="677" t="s">
        <v>300</v>
      </c>
      <c r="C28" s="678"/>
      <c r="D28" s="678"/>
      <c r="E28" s="678"/>
      <c r="F28" s="678"/>
      <c r="G28" s="678"/>
      <c r="H28" s="678"/>
      <c r="I28" s="678"/>
      <c r="J28" s="678"/>
      <c r="K28" s="678"/>
      <c r="L28" s="678"/>
      <c r="M28" s="678"/>
      <c r="N28" s="678"/>
      <c r="O28" s="678"/>
      <c r="P28" s="678"/>
      <c r="Q28" s="679"/>
      <c r="R28" s="680">
        <v>10305</v>
      </c>
      <c r="S28" s="681"/>
      <c r="T28" s="681"/>
      <c r="U28" s="681"/>
      <c r="V28" s="681"/>
      <c r="W28" s="681"/>
      <c r="X28" s="681"/>
      <c r="Y28" s="682"/>
      <c r="Z28" s="713">
        <v>0.1</v>
      </c>
      <c r="AA28" s="713"/>
      <c r="AB28" s="713"/>
      <c r="AC28" s="713"/>
      <c r="AD28" s="714" t="s">
        <v>240</v>
      </c>
      <c r="AE28" s="714"/>
      <c r="AF28" s="714"/>
      <c r="AG28" s="714"/>
      <c r="AH28" s="714"/>
      <c r="AI28" s="714"/>
      <c r="AJ28" s="714"/>
      <c r="AK28" s="714"/>
      <c r="AL28" s="683" t="s">
        <v>236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859892</v>
      </c>
      <c r="CS28" s="681"/>
      <c r="CT28" s="681"/>
      <c r="CU28" s="681"/>
      <c r="CV28" s="681"/>
      <c r="CW28" s="681"/>
      <c r="CX28" s="681"/>
      <c r="CY28" s="682"/>
      <c r="CZ28" s="683">
        <v>7.6</v>
      </c>
      <c r="DA28" s="701"/>
      <c r="DB28" s="701"/>
      <c r="DC28" s="702"/>
      <c r="DD28" s="686">
        <v>833259</v>
      </c>
      <c r="DE28" s="681"/>
      <c r="DF28" s="681"/>
      <c r="DG28" s="681"/>
      <c r="DH28" s="681"/>
      <c r="DI28" s="681"/>
      <c r="DJ28" s="681"/>
      <c r="DK28" s="682"/>
      <c r="DL28" s="686">
        <v>833259</v>
      </c>
      <c r="DM28" s="681"/>
      <c r="DN28" s="681"/>
      <c r="DO28" s="681"/>
      <c r="DP28" s="681"/>
      <c r="DQ28" s="681"/>
      <c r="DR28" s="681"/>
      <c r="DS28" s="681"/>
      <c r="DT28" s="681"/>
      <c r="DU28" s="681"/>
      <c r="DV28" s="682"/>
      <c r="DW28" s="683">
        <v>13.3</v>
      </c>
      <c r="DX28" s="701"/>
      <c r="DY28" s="701"/>
      <c r="DZ28" s="701"/>
      <c r="EA28" s="701"/>
      <c r="EB28" s="701"/>
      <c r="EC28" s="722"/>
    </row>
    <row r="29" spans="2:133" ht="11.25" customHeight="1" x14ac:dyDescent="0.2">
      <c r="B29" s="677" t="s">
        <v>302</v>
      </c>
      <c r="C29" s="678"/>
      <c r="D29" s="678"/>
      <c r="E29" s="678"/>
      <c r="F29" s="678"/>
      <c r="G29" s="678"/>
      <c r="H29" s="678"/>
      <c r="I29" s="678"/>
      <c r="J29" s="678"/>
      <c r="K29" s="678"/>
      <c r="L29" s="678"/>
      <c r="M29" s="678"/>
      <c r="N29" s="678"/>
      <c r="O29" s="678"/>
      <c r="P29" s="678"/>
      <c r="Q29" s="679"/>
      <c r="R29" s="680">
        <v>163004</v>
      </c>
      <c r="S29" s="681"/>
      <c r="T29" s="681"/>
      <c r="U29" s="681"/>
      <c r="V29" s="681"/>
      <c r="W29" s="681"/>
      <c r="X29" s="681"/>
      <c r="Y29" s="682"/>
      <c r="Z29" s="713">
        <v>1.4</v>
      </c>
      <c r="AA29" s="713"/>
      <c r="AB29" s="713"/>
      <c r="AC29" s="713"/>
      <c r="AD29" s="714" t="s">
        <v>240</v>
      </c>
      <c r="AE29" s="714"/>
      <c r="AF29" s="714"/>
      <c r="AG29" s="714"/>
      <c r="AH29" s="714"/>
      <c r="AI29" s="714"/>
      <c r="AJ29" s="714"/>
      <c r="AK29" s="714"/>
      <c r="AL29" s="683" t="s">
        <v>240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69</v>
      </c>
      <c r="CG29" s="720"/>
      <c r="CH29" s="720"/>
      <c r="CI29" s="720"/>
      <c r="CJ29" s="720"/>
      <c r="CK29" s="720"/>
      <c r="CL29" s="720"/>
      <c r="CM29" s="720"/>
      <c r="CN29" s="720"/>
      <c r="CO29" s="720"/>
      <c r="CP29" s="720"/>
      <c r="CQ29" s="721"/>
      <c r="CR29" s="680">
        <v>859892</v>
      </c>
      <c r="CS29" s="699"/>
      <c r="CT29" s="699"/>
      <c r="CU29" s="699"/>
      <c r="CV29" s="699"/>
      <c r="CW29" s="699"/>
      <c r="CX29" s="699"/>
      <c r="CY29" s="700"/>
      <c r="CZ29" s="683">
        <v>7.6</v>
      </c>
      <c r="DA29" s="701"/>
      <c r="DB29" s="701"/>
      <c r="DC29" s="702"/>
      <c r="DD29" s="686">
        <v>833259</v>
      </c>
      <c r="DE29" s="699"/>
      <c r="DF29" s="699"/>
      <c r="DG29" s="699"/>
      <c r="DH29" s="699"/>
      <c r="DI29" s="699"/>
      <c r="DJ29" s="699"/>
      <c r="DK29" s="700"/>
      <c r="DL29" s="686">
        <v>833259</v>
      </c>
      <c r="DM29" s="699"/>
      <c r="DN29" s="699"/>
      <c r="DO29" s="699"/>
      <c r="DP29" s="699"/>
      <c r="DQ29" s="699"/>
      <c r="DR29" s="699"/>
      <c r="DS29" s="699"/>
      <c r="DT29" s="699"/>
      <c r="DU29" s="699"/>
      <c r="DV29" s="700"/>
      <c r="DW29" s="683">
        <v>13.3</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12974</v>
      </c>
      <c r="S30" s="681"/>
      <c r="T30" s="681"/>
      <c r="U30" s="681"/>
      <c r="V30" s="681"/>
      <c r="W30" s="681"/>
      <c r="X30" s="681"/>
      <c r="Y30" s="682"/>
      <c r="Z30" s="713">
        <v>0.1</v>
      </c>
      <c r="AA30" s="713"/>
      <c r="AB30" s="713"/>
      <c r="AC30" s="713"/>
      <c r="AD30" s="714" t="s">
        <v>236</v>
      </c>
      <c r="AE30" s="714"/>
      <c r="AF30" s="714"/>
      <c r="AG30" s="714"/>
      <c r="AH30" s="714"/>
      <c r="AI30" s="714"/>
      <c r="AJ30" s="714"/>
      <c r="AK30" s="714"/>
      <c r="AL30" s="683" t="s">
        <v>243</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825459</v>
      </c>
      <c r="CS30" s="681"/>
      <c r="CT30" s="681"/>
      <c r="CU30" s="681"/>
      <c r="CV30" s="681"/>
      <c r="CW30" s="681"/>
      <c r="CX30" s="681"/>
      <c r="CY30" s="682"/>
      <c r="CZ30" s="683">
        <v>7.3</v>
      </c>
      <c r="DA30" s="701"/>
      <c r="DB30" s="701"/>
      <c r="DC30" s="702"/>
      <c r="DD30" s="686">
        <v>798826</v>
      </c>
      <c r="DE30" s="681"/>
      <c r="DF30" s="681"/>
      <c r="DG30" s="681"/>
      <c r="DH30" s="681"/>
      <c r="DI30" s="681"/>
      <c r="DJ30" s="681"/>
      <c r="DK30" s="682"/>
      <c r="DL30" s="686">
        <v>798826</v>
      </c>
      <c r="DM30" s="681"/>
      <c r="DN30" s="681"/>
      <c r="DO30" s="681"/>
      <c r="DP30" s="681"/>
      <c r="DQ30" s="681"/>
      <c r="DR30" s="681"/>
      <c r="DS30" s="681"/>
      <c r="DT30" s="681"/>
      <c r="DU30" s="681"/>
      <c r="DV30" s="682"/>
      <c r="DW30" s="683">
        <v>12.7</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3000523</v>
      </c>
      <c r="S31" s="681"/>
      <c r="T31" s="681"/>
      <c r="U31" s="681"/>
      <c r="V31" s="681"/>
      <c r="W31" s="681"/>
      <c r="X31" s="681"/>
      <c r="Y31" s="682"/>
      <c r="Z31" s="713">
        <v>25.4</v>
      </c>
      <c r="AA31" s="713"/>
      <c r="AB31" s="713"/>
      <c r="AC31" s="713"/>
      <c r="AD31" s="714" t="s">
        <v>240</v>
      </c>
      <c r="AE31" s="714"/>
      <c r="AF31" s="714"/>
      <c r="AG31" s="714"/>
      <c r="AH31" s="714"/>
      <c r="AI31" s="714"/>
      <c r="AJ31" s="714"/>
      <c r="AK31" s="714"/>
      <c r="AL31" s="683" t="s">
        <v>236</v>
      </c>
      <c r="AM31" s="684"/>
      <c r="AN31" s="684"/>
      <c r="AO31" s="715"/>
      <c r="AP31" s="756" t="s">
        <v>309</v>
      </c>
      <c r="AQ31" s="757"/>
      <c r="AR31" s="757"/>
      <c r="AS31" s="757"/>
      <c r="AT31" s="762" t="s">
        <v>310</v>
      </c>
      <c r="AU31" s="231"/>
      <c r="AV31" s="231"/>
      <c r="AW31" s="231"/>
      <c r="AX31" s="746" t="s">
        <v>184</v>
      </c>
      <c r="AY31" s="747"/>
      <c r="AZ31" s="747"/>
      <c r="BA31" s="747"/>
      <c r="BB31" s="747"/>
      <c r="BC31" s="747"/>
      <c r="BD31" s="747"/>
      <c r="BE31" s="747"/>
      <c r="BF31" s="748"/>
      <c r="BG31" s="749">
        <v>99.5</v>
      </c>
      <c r="BH31" s="750"/>
      <c r="BI31" s="750"/>
      <c r="BJ31" s="750"/>
      <c r="BK31" s="750"/>
      <c r="BL31" s="750"/>
      <c r="BM31" s="751">
        <v>98.5</v>
      </c>
      <c r="BN31" s="750"/>
      <c r="BO31" s="750"/>
      <c r="BP31" s="750"/>
      <c r="BQ31" s="752"/>
      <c r="BR31" s="749">
        <v>99.5</v>
      </c>
      <c r="BS31" s="750"/>
      <c r="BT31" s="750"/>
      <c r="BU31" s="750"/>
      <c r="BV31" s="750"/>
      <c r="BW31" s="750"/>
      <c r="BX31" s="751">
        <v>97.7</v>
      </c>
      <c r="BY31" s="750"/>
      <c r="BZ31" s="750"/>
      <c r="CA31" s="750"/>
      <c r="CB31" s="752"/>
      <c r="CD31" s="767"/>
      <c r="CE31" s="768"/>
      <c r="CF31" s="719" t="s">
        <v>311</v>
      </c>
      <c r="CG31" s="720"/>
      <c r="CH31" s="720"/>
      <c r="CI31" s="720"/>
      <c r="CJ31" s="720"/>
      <c r="CK31" s="720"/>
      <c r="CL31" s="720"/>
      <c r="CM31" s="720"/>
      <c r="CN31" s="720"/>
      <c r="CO31" s="720"/>
      <c r="CP31" s="720"/>
      <c r="CQ31" s="721"/>
      <c r="CR31" s="680">
        <v>34433</v>
      </c>
      <c r="CS31" s="699"/>
      <c r="CT31" s="699"/>
      <c r="CU31" s="699"/>
      <c r="CV31" s="699"/>
      <c r="CW31" s="699"/>
      <c r="CX31" s="699"/>
      <c r="CY31" s="700"/>
      <c r="CZ31" s="683">
        <v>0.3</v>
      </c>
      <c r="DA31" s="701"/>
      <c r="DB31" s="701"/>
      <c r="DC31" s="702"/>
      <c r="DD31" s="686">
        <v>34433</v>
      </c>
      <c r="DE31" s="699"/>
      <c r="DF31" s="699"/>
      <c r="DG31" s="699"/>
      <c r="DH31" s="699"/>
      <c r="DI31" s="699"/>
      <c r="DJ31" s="699"/>
      <c r="DK31" s="700"/>
      <c r="DL31" s="686">
        <v>34433</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t="s">
        <v>240</v>
      </c>
      <c r="S32" s="681"/>
      <c r="T32" s="681"/>
      <c r="U32" s="681"/>
      <c r="V32" s="681"/>
      <c r="W32" s="681"/>
      <c r="X32" s="681"/>
      <c r="Y32" s="682"/>
      <c r="Z32" s="713" t="s">
        <v>243</v>
      </c>
      <c r="AA32" s="713"/>
      <c r="AB32" s="713"/>
      <c r="AC32" s="713"/>
      <c r="AD32" s="714" t="s">
        <v>243</v>
      </c>
      <c r="AE32" s="714"/>
      <c r="AF32" s="714"/>
      <c r="AG32" s="714"/>
      <c r="AH32" s="714"/>
      <c r="AI32" s="714"/>
      <c r="AJ32" s="714"/>
      <c r="AK32" s="714"/>
      <c r="AL32" s="683" t="s">
        <v>236</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99.7</v>
      </c>
      <c r="BH32" s="699"/>
      <c r="BI32" s="699"/>
      <c r="BJ32" s="699"/>
      <c r="BK32" s="699"/>
      <c r="BL32" s="699"/>
      <c r="BM32" s="684">
        <v>99.5</v>
      </c>
      <c r="BN32" s="745"/>
      <c r="BO32" s="745"/>
      <c r="BP32" s="745"/>
      <c r="BQ32" s="726"/>
      <c r="BR32" s="753">
        <v>99.7</v>
      </c>
      <c r="BS32" s="699"/>
      <c r="BT32" s="699"/>
      <c r="BU32" s="699"/>
      <c r="BV32" s="699"/>
      <c r="BW32" s="699"/>
      <c r="BX32" s="684">
        <v>99.5</v>
      </c>
      <c r="BY32" s="745"/>
      <c r="BZ32" s="745"/>
      <c r="CA32" s="745"/>
      <c r="CB32" s="726"/>
      <c r="CD32" s="769"/>
      <c r="CE32" s="770"/>
      <c r="CF32" s="719" t="s">
        <v>315</v>
      </c>
      <c r="CG32" s="720"/>
      <c r="CH32" s="720"/>
      <c r="CI32" s="720"/>
      <c r="CJ32" s="720"/>
      <c r="CK32" s="720"/>
      <c r="CL32" s="720"/>
      <c r="CM32" s="720"/>
      <c r="CN32" s="720"/>
      <c r="CO32" s="720"/>
      <c r="CP32" s="720"/>
      <c r="CQ32" s="721"/>
      <c r="CR32" s="680" t="s">
        <v>243</v>
      </c>
      <c r="CS32" s="681"/>
      <c r="CT32" s="681"/>
      <c r="CU32" s="681"/>
      <c r="CV32" s="681"/>
      <c r="CW32" s="681"/>
      <c r="CX32" s="681"/>
      <c r="CY32" s="682"/>
      <c r="CZ32" s="683" t="s">
        <v>236</v>
      </c>
      <c r="DA32" s="701"/>
      <c r="DB32" s="701"/>
      <c r="DC32" s="702"/>
      <c r="DD32" s="686" t="s">
        <v>240</v>
      </c>
      <c r="DE32" s="681"/>
      <c r="DF32" s="681"/>
      <c r="DG32" s="681"/>
      <c r="DH32" s="681"/>
      <c r="DI32" s="681"/>
      <c r="DJ32" s="681"/>
      <c r="DK32" s="682"/>
      <c r="DL32" s="686" t="s">
        <v>243</v>
      </c>
      <c r="DM32" s="681"/>
      <c r="DN32" s="681"/>
      <c r="DO32" s="681"/>
      <c r="DP32" s="681"/>
      <c r="DQ32" s="681"/>
      <c r="DR32" s="681"/>
      <c r="DS32" s="681"/>
      <c r="DT32" s="681"/>
      <c r="DU32" s="681"/>
      <c r="DV32" s="682"/>
      <c r="DW32" s="683" t="s">
        <v>236</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599719</v>
      </c>
      <c r="S33" s="681"/>
      <c r="T33" s="681"/>
      <c r="U33" s="681"/>
      <c r="V33" s="681"/>
      <c r="W33" s="681"/>
      <c r="X33" s="681"/>
      <c r="Y33" s="682"/>
      <c r="Z33" s="713">
        <v>5.0999999999999996</v>
      </c>
      <c r="AA33" s="713"/>
      <c r="AB33" s="713"/>
      <c r="AC33" s="713"/>
      <c r="AD33" s="714" t="s">
        <v>236</v>
      </c>
      <c r="AE33" s="714"/>
      <c r="AF33" s="714"/>
      <c r="AG33" s="714"/>
      <c r="AH33" s="714"/>
      <c r="AI33" s="714"/>
      <c r="AJ33" s="714"/>
      <c r="AK33" s="714"/>
      <c r="AL33" s="683" t="s">
        <v>240</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99.3</v>
      </c>
      <c r="BH33" s="665"/>
      <c r="BI33" s="665"/>
      <c r="BJ33" s="665"/>
      <c r="BK33" s="665"/>
      <c r="BL33" s="665"/>
      <c r="BM33" s="707">
        <v>97.4</v>
      </c>
      <c r="BN33" s="665"/>
      <c r="BO33" s="665"/>
      <c r="BP33" s="665"/>
      <c r="BQ33" s="709"/>
      <c r="BR33" s="744">
        <v>99.3</v>
      </c>
      <c r="BS33" s="665"/>
      <c r="BT33" s="665"/>
      <c r="BU33" s="665"/>
      <c r="BV33" s="665"/>
      <c r="BW33" s="665"/>
      <c r="BX33" s="707">
        <v>95.5</v>
      </c>
      <c r="BY33" s="665"/>
      <c r="BZ33" s="665"/>
      <c r="CA33" s="665"/>
      <c r="CB33" s="709"/>
      <c r="CD33" s="719" t="s">
        <v>318</v>
      </c>
      <c r="CE33" s="720"/>
      <c r="CF33" s="720"/>
      <c r="CG33" s="720"/>
      <c r="CH33" s="720"/>
      <c r="CI33" s="720"/>
      <c r="CJ33" s="720"/>
      <c r="CK33" s="720"/>
      <c r="CL33" s="720"/>
      <c r="CM33" s="720"/>
      <c r="CN33" s="720"/>
      <c r="CO33" s="720"/>
      <c r="CP33" s="720"/>
      <c r="CQ33" s="721"/>
      <c r="CR33" s="680">
        <v>6557341</v>
      </c>
      <c r="CS33" s="699"/>
      <c r="CT33" s="699"/>
      <c r="CU33" s="699"/>
      <c r="CV33" s="699"/>
      <c r="CW33" s="699"/>
      <c r="CX33" s="699"/>
      <c r="CY33" s="700"/>
      <c r="CZ33" s="683">
        <v>58</v>
      </c>
      <c r="DA33" s="701"/>
      <c r="DB33" s="701"/>
      <c r="DC33" s="702"/>
      <c r="DD33" s="686">
        <v>3901080</v>
      </c>
      <c r="DE33" s="699"/>
      <c r="DF33" s="699"/>
      <c r="DG33" s="699"/>
      <c r="DH33" s="699"/>
      <c r="DI33" s="699"/>
      <c r="DJ33" s="699"/>
      <c r="DK33" s="700"/>
      <c r="DL33" s="686">
        <v>3105343</v>
      </c>
      <c r="DM33" s="699"/>
      <c r="DN33" s="699"/>
      <c r="DO33" s="699"/>
      <c r="DP33" s="699"/>
      <c r="DQ33" s="699"/>
      <c r="DR33" s="699"/>
      <c r="DS33" s="699"/>
      <c r="DT33" s="699"/>
      <c r="DU33" s="699"/>
      <c r="DV33" s="700"/>
      <c r="DW33" s="683">
        <v>49.6</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16878</v>
      </c>
      <c r="S34" s="681"/>
      <c r="T34" s="681"/>
      <c r="U34" s="681"/>
      <c r="V34" s="681"/>
      <c r="W34" s="681"/>
      <c r="X34" s="681"/>
      <c r="Y34" s="682"/>
      <c r="Z34" s="713">
        <v>0.1</v>
      </c>
      <c r="AA34" s="713"/>
      <c r="AB34" s="713"/>
      <c r="AC34" s="713"/>
      <c r="AD34" s="714" t="s">
        <v>243</v>
      </c>
      <c r="AE34" s="714"/>
      <c r="AF34" s="714"/>
      <c r="AG34" s="714"/>
      <c r="AH34" s="714"/>
      <c r="AI34" s="714"/>
      <c r="AJ34" s="714"/>
      <c r="AK34" s="714"/>
      <c r="AL34" s="683" t="s">
        <v>236</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1401331</v>
      </c>
      <c r="CS34" s="681"/>
      <c r="CT34" s="681"/>
      <c r="CU34" s="681"/>
      <c r="CV34" s="681"/>
      <c r="CW34" s="681"/>
      <c r="CX34" s="681"/>
      <c r="CY34" s="682"/>
      <c r="CZ34" s="683">
        <v>12.4</v>
      </c>
      <c r="DA34" s="701"/>
      <c r="DB34" s="701"/>
      <c r="DC34" s="702"/>
      <c r="DD34" s="686">
        <v>1089998</v>
      </c>
      <c r="DE34" s="681"/>
      <c r="DF34" s="681"/>
      <c r="DG34" s="681"/>
      <c r="DH34" s="681"/>
      <c r="DI34" s="681"/>
      <c r="DJ34" s="681"/>
      <c r="DK34" s="682"/>
      <c r="DL34" s="686">
        <v>884219</v>
      </c>
      <c r="DM34" s="681"/>
      <c r="DN34" s="681"/>
      <c r="DO34" s="681"/>
      <c r="DP34" s="681"/>
      <c r="DQ34" s="681"/>
      <c r="DR34" s="681"/>
      <c r="DS34" s="681"/>
      <c r="DT34" s="681"/>
      <c r="DU34" s="681"/>
      <c r="DV34" s="682"/>
      <c r="DW34" s="683">
        <v>14.1</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19263</v>
      </c>
      <c r="S35" s="681"/>
      <c r="T35" s="681"/>
      <c r="U35" s="681"/>
      <c r="V35" s="681"/>
      <c r="W35" s="681"/>
      <c r="X35" s="681"/>
      <c r="Y35" s="682"/>
      <c r="Z35" s="713">
        <v>0.2</v>
      </c>
      <c r="AA35" s="713"/>
      <c r="AB35" s="713"/>
      <c r="AC35" s="713"/>
      <c r="AD35" s="714" t="s">
        <v>240</v>
      </c>
      <c r="AE35" s="714"/>
      <c r="AF35" s="714"/>
      <c r="AG35" s="714"/>
      <c r="AH35" s="714"/>
      <c r="AI35" s="714"/>
      <c r="AJ35" s="714"/>
      <c r="AK35" s="714"/>
      <c r="AL35" s="683" t="s">
        <v>236</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410787</v>
      </c>
      <c r="CS35" s="699"/>
      <c r="CT35" s="699"/>
      <c r="CU35" s="699"/>
      <c r="CV35" s="699"/>
      <c r="CW35" s="699"/>
      <c r="CX35" s="699"/>
      <c r="CY35" s="700"/>
      <c r="CZ35" s="683">
        <v>3.6</v>
      </c>
      <c r="DA35" s="701"/>
      <c r="DB35" s="701"/>
      <c r="DC35" s="702"/>
      <c r="DD35" s="686">
        <v>284245</v>
      </c>
      <c r="DE35" s="699"/>
      <c r="DF35" s="699"/>
      <c r="DG35" s="699"/>
      <c r="DH35" s="699"/>
      <c r="DI35" s="699"/>
      <c r="DJ35" s="699"/>
      <c r="DK35" s="700"/>
      <c r="DL35" s="686">
        <v>267984</v>
      </c>
      <c r="DM35" s="699"/>
      <c r="DN35" s="699"/>
      <c r="DO35" s="699"/>
      <c r="DP35" s="699"/>
      <c r="DQ35" s="699"/>
      <c r="DR35" s="699"/>
      <c r="DS35" s="699"/>
      <c r="DT35" s="699"/>
      <c r="DU35" s="699"/>
      <c r="DV35" s="700"/>
      <c r="DW35" s="683">
        <v>4.3</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165768</v>
      </c>
      <c r="S36" s="681"/>
      <c r="T36" s="681"/>
      <c r="U36" s="681"/>
      <c r="V36" s="681"/>
      <c r="W36" s="681"/>
      <c r="X36" s="681"/>
      <c r="Y36" s="682"/>
      <c r="Z36" s="713">
        <v>1.4</v>
      </c>
      <c r="AA36" s="713"/>
      <c r="AB36" s="713"/>
      <c r="AC36" s="713"/>
      <c r="AD36" s="714" t="s">
        <v>172</v>
      </c>
      <c r="AE36" s="714"/>
      <c r="AF36" s="714"/>
      <c r="AG36" s="714"/>
      <c r="AH36" s="714"/>
      <c r="AI36" s="714"/>
      <c r="AJ36" s="714"/>
      <c r="AK36" s="714"/>
      <c r="AL36" s="683" t="s">
        <v>236</v>
      </c>
      <c r="AM36" s="684"/>
      <c r="AN36" s="684"/>
      <c r="AO36" s="715"/>
      <c r="AP36" s="235"/>
      <c r="AQ36" s="732" t="s">
        <v>326</v>
      </c>
      <c r="AR36" s="733"/>
      <c r="AS36" s="733"/>
      <c r="AT36" s="733"/>
      <c r="AU36" s="733"/>
      <c r="AV36" s="733"/>
      <c r="AW36" s="733"/>
      <c r="AX36" s="733"/>
      <c r="AY36" s="734"/>
      <c r="AZ36" s="735">
        <v>1403250</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114563</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3246295</v>
      </c>
      <c r="CS36" s="681"/>
      <c r="CT36" s="681"/>
      <c r="CU36" s="681"/>
      <c r="CV36" s="681"/>
      <c r="CW36" s="681"/>
      <c r="CX36" s="681"/>
      <c r="CY36" s="682"/>
      <c r="CZ36" s="683">
        <v>28.7</v>
      </c>
      <c r="DA36" s="701"/>
      <c r="DB36" s="701"/>
      <c r="DC36" s="702"/>
      <c r="DD36" s="686">
        <v>1173483</v>
      </c>
      <c r="DE36" s="681"/>
      <c r="DF36" s="681"/>
      <c r="DG36" s="681"/>
      <c r="DH36" s="681"/>
      <c r="DI36" s="681"/>
      <c r="DJ36" s="681"/>
      <c r="DK36" s="682"/>
      <c r="DL36" s="686">
        <v>865600</v>
      </c>
      <c r="DM36" s="681"/>
      <c r="DN36" s="681"/>
      <c r="DO36" s="681"/>
      <c r="DP36" s="681"/>
      <c r="DQ36" s="681"/>
      <c r="DR36" s="681"/>
      <c r="DS36" s="681"/>
      <c r="DT36" s="681"/>
      <c r="DU36" s="681"/>
      <c r="DV36" s="682"/>
      <c r="DW36" s="683">
        <v>13.8</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274009</v>
      </c>
      <c r="S37" s="681"/>
      <c r="T37" s="681"/>
      <c r="U37" s="681"/>
      <c r="V37" s="681"/>
      <c r="W37" s="681"/>
      <c r="X37" s="681"/>
      <c r="Y37" s="682"/>
      <c r="Z37" s="713">
        <v>2.2999999999999998</v>
      </c>
      <c r="AA37" s="713"/>
      <c r="AB37" s="713"/>
      <c r="AC37" s="713"/>
      <c r="AD37" s="714" t="s">
        <v>236</v>
      </c>
      <c r="AE37" s="714"/>
      <c r="AF37" s="714"/>
      <c r="AG37" s="714"/>
      <c r="AH37" s="714"/>
      <c r="AI37" s="714"/>
      <c r="AJ37" s="714"/>
      <c r="AK37" s="714"/>
      <c r="AL37" s="683" t="s">
        <v>240</v>
      </c>
      <c r="AM37" s="684"/>
      <c r="AN37" s="684"/>
      <c r="AO37" s="715"/>
      <c r="AQ37" s="723" t="s">
        <v>330</v>
      </c>
      <c r="AR37" s="724"/>
      <c r="AS37" s="724"/>
      <c r="AT37" s="724"/>
      <c r="AU37" s="724"/>
      <c r="AV37" s="724"/>
      <c r="AW37" s="724"/>
      <c r="AX37" s="724"/>
      <c r="AY37" s="725"/>
      <c r="AZ37" s="680">
        <v>599301</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114563</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320912</v>
      </c>
      <c r="CS37" s="699"/>
      <c r="CT37" s="699"/>
      <c r="CU37" s="699"/>
      <c r="CV37" s="699"/>
      <c r="CW37" s="699"/>
      <c r="CX37" s="699"/>
      <c r="CY37" s="700"/>
      <c r="CZ37" s="683">
        <v>2.8</v>
      </c>
      <c r="DA37" s="701"/>
      <c r="DB37" s="701"/>
      <c r="DC37" s="702"/>
      <c r="DD37" s="686">
        <v>310425</v>
      </c>
      <c r="DE37" s="699"/>
      <c r="DF37" s="699"/>
      <c r="DG37" s="699"/>
      <c r="DH37" s="699"/>
      <c r="DI37" s="699"/>
      <c r="DJ37" s="699"/>
      <c r="DK37" s="700"/>
      <c r="DL37" s="686">
        <v>310425</v>
      </c>
      <c r="DM37" s="699"/>
      <c r="DN37" s="699"/>
      <c r="DO37" s="699"/>
      <c r="DP37" s="699"/>
      <c r="DQ37" s="699"/>
      <c r="DR37" s="699"/>
      <c r="DS37" s="699"/>
      <c r="DT37" s="699"/>
      <c r="DU37" s="699"/>
      <c r="DV37" s="700"/>
      <c r="DW37" s="683">
        <v>5</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145981</v>
      </c>
      <c r="S38" s="681"/>
      <c r="T38" s="681"/>
      <c r="U38" s="681"/>
      <c r="V38" s="681"/>
      <c r="W38" s="681"/>
      <c r="X38" s="681"/>
      <c r="Y38" s="682"/>
      <c r="Z38" s="713">
        <v>1.2</v>
      </c>
      <c r="AA38" s="713"/>
      <c r="AB38" s="713"/>
      <c r="AC38" s="713"/>
      <c r="AD38" s="714">
        <v>82</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129884</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1995</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1187065</v>
      </c>
      <c r="CS38" s="681"/>
      <c r="CT38" s="681"/>
      <c r="CU38" s="681"/>
      <c r="CV38" s="681"/>
      <c r="CW38" s="681"/>
      <c r="CX38" s="681"/>
      <c r="CY38" s="682"/>
      <c r="CZ38" s="683">
        <v>10.5</v>
      </c>
      <c r="DA38" s="701"/>
      <c r="DB38" s="701"/>
      <c r="DC38" s="702"/>
      <c r="DD38" s="686">
        <v>1087540</v>
      </c>
      <c r="DE38" s="681"/>
      <c r="DF38" s="681"/>
      <c r="DG38" s="681"/>
      <c r="DH38" s="681"/>
      <c r="DI38" s="681"/>
      <c r="DJ38" s="681"/>
      <c r="DK38" s="682"/>
      <c r="DL38" s="686">
        <v>1087540</v>
      </c>
      <c r="DM38" s="681"/>
      <c r="DN38" s="681"/>
      <c r="DO38" s="681"/>
      <c r="DP38" s="681"/>
      <c r="DQ38" s="681"/>
      <c r="DR38" s="681"/>
      <c r="DS38" s="681"/>
      <c r="DT38" s="681"/>
      <c r="DU38" s="681"/>
      <c r="DV38" s="682"/>
      <c r="DW38" s="683">
        <v>17.399999999999999</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690200</v>
      </c>
      <c r="S39" s="681"/>
      <c r="T39" s="681"/>
      <c r="U39" s="681"/>
      <c r="V39" s="681"/>
      <c r="W39" s="681"/>
      <c r="X39" s="681"/>
      <c r="Y39" s="682"/>
      <c r="Z39" s="713">
        <v>5.8</v>
      </c>
      <c r="AA39" s="713"/>
      <c r="AB39" s="713"/>
      <c r="AC39" s="713"/>
      <c r="AD39" s="714" t="s">
        <v>243</v>
      </c>
      <c r="AE39" s="714"/>
      <c r="AF39" s="714"/>
      <c r="AG39" s="714"/>
      <c r="AH39" s="714"/>
      <c r="AI39" s="714"/>
      <c r="AJ39" s="714"/>
      <c r="AK39" s="714"/>
      <c r="AL39" s="683" t="s">
        <v>243</v>
      </c>
      <c r="AM39" s="684"/>
      <c r="AN39" s="684"/>
      <c r="AO39" s="715"/>
      <c r="AQ39" s="723" t="s">
        <v>338</v>
      </c>
      <c r="AR39" s="724"/>
      <c r="AS39" s="724"/>
      <c r="AT39" s="724"/>
      <c r="AU39" s="724"/>
      <c r="AV39" s="724"/>
      <c r="AW39" s="724"/>
      <c r="AX39" s="724"/>
      <c r="AY39" s="725"/>
      <c r="AZ39" s="680" t="s">
        <v>243</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3115</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270863</v>
      </c>
      <c r="CS39" s="699"/>
      <c r="CT39" s="699"/>
      <c r="CU39" s="699"/>
      <c r="CV39" s="699"/>
      <c r="CW39" s="699"/>
      <c r="CX39" s="699"/>
      <c r="CY39" s="700"/>
      <c r="CZ39" s="683">
        <v>2.4</v>
      </c>
      <c r="DA39" s="701"/>
      <c r="DB39" s="701"/>
      <c r="DC39" s="702"/>
      <c r="DD39" s="686">
        <v>265814</v>
      </c>
      <c r="DE39" s="699"/>
      <c r="DF39" s="699"/>
      <c r="DG39" s="699"/>
      <c r="DH39" s="699"/>
      <c r="DI39" s="699"/>
      <c r="DJ39" s="699"/>
      <c r="DK39" s="700"/>
      <c r="DL39" s="686" t="s">
        <v>236</v>
      </c>
      <c r="DM39" s="699"/>
      <c r="DN39" s="699"/>
      <c r="DO39" s="699"/>
      <c r="DP39" s="699"/>
      <c r="DQ39" s="699"/>
      <c r="DR39" s="699"/>
      <c r="DS39" s="699"/>
      <c r="DT39" s="699"/>
      <c r="DU39" s="699"/>
      <c r="DV39" s="700"/>
      <c r="DW39" s="683" t="s">
        <v>243</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t="s">
        <v>236</v>
      </c>
      <c r="S40" s="681"/>
      <c r="T40" s="681"/>
      <c r="U40" s="681"/>
      <c r="V40" s="681"/>
      <c r="W40" s="681"/>
      <c r="X40" s="681"/>
      <c r="Y40" s="682"/>
      <c r="Z40" s="713" t="s">
        <v>172</v>
      </c>
      <c r="AA40" s="713"/>
      <c r="AB40" s="713"/>
      <c r="AC40" s="713"/>
      <c r="AD40" s="714" t="s">
        <v>236</v>
      </c>
      <c r="AE40" s="714"/>
      <c r="AF40" s="714"/>
      <c r="AG40" s="714"/>
      <c r="AH40" s="714"/>
      <c r="AI40" s="714"/>
      <c r="AJ40" s="714"/>
      <c r="AK40" s="714"/>
      <c r="AL40" s="683" t="s">
        <v>236</v>
      </c>
      <c r="AM40" s="684"/>
      <c r="AN40" s="684"/>
      <c r="AO40" s="715"/>
      <c r="AQ40" s="723" t="s">
        <v>342</v>
      </c>
      <c r="AR40" s="724"/>
      <c r="AS40" s="724"/>
      <c r="AT40" s="724"/>
      <c r="AU40" s="724"/>
      <c r="AV40" s="724"/>
      <c r="AW40" s="724"/>
      <c r="AX40" s="724"/>
      <c r="AY40" s="725"/>
      <c r="AZ40" s="680" t="s">
        <v>240</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112</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41000</v>
      </c>
      <c r="CS40" s="681"/>
      <c r="CT40" s="681"/>
      <c r="CU40" s="681"/>
      <c r="CV40" s="681"/>
      <c r="CW40" s="681"/>
      <c r="CX40" s="681"/>
      <c r="CY40" s="682"/>
      <c r="CZ40" s="683">
        <v>0.4</v>
      </c>
      <c r="DA40" s="701"/>
      <c r="DB40" s="701"/>
      <c r="DC40" s="702"/>
      <c r="DD40" s="686" t="s">
        <v>243</v>
      </c>
      <c r="DE40" s="681"/>
      <c r="DF40" s="681"/>
      <c r="DG40" s="681"/>
      <c r="DH40" s="681"/>
      <c r="DI40" s="681"/>
      <c r="DJ40" s="681"/>
      <c r="DK40" s="682"/>
      <c r="DL40" s="686" t="s">
        <v>240</v>
      </c>
      <c r="DM40" s="681"/>
      <c r="DN40" s="681"/>
      <c r="DO40" s="681"/>
      <c r="DP40" s="681"/>
      <c r="DQ40" s="681"/>
      <c r="DR40" s="681"/>
      <c r="DS40" s="681"/>
      <c r="DT40" s="681"/>
      <c r="DU40" s="681"/>
      <c r="DV40" s="682"/>
      <c r="DW40" s="683" t="s">
        <v>236</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240</v>
      </c>
      <c r="S41" s="681"/>
      <c r="T41" s="681"/>
      <c r="U41" s="681"/>
      <c r="V41" s="681"/>
      <c r="W41" s="681"/>
      <c r="X41" s="681"/>
      <c r="Y41" s="682"/>
      <c r="Z41" s="713" t="s">
        <v>236</v>
      </c>
      <c r="AA41" s="713"/>
      <c r="AB41" s="713"/>
      <c r="AC41" s="713"/>
      <c r="AD41" s="714" t="s">
        <v>240</v>
      </c>
      <c r="AE41" s="714"/>
      <c r="AF41" s="714"/>
      <c r="AG41" s="714"/>
      <c r="AH41" s="714"/>
      <c r="AI41" s="714"/>
      <c r="AJ41" s="714"/>
      <c r="AK41" s="714"/>
      <c r="AL41" s="683" t="s">
        <v>240</v>
      </c>
      <c r="AM41" s="684"/>
      <c r="AN41" s="684"/>
      <c r="AO41" s="715"/>
      <c r="AQ41" s="723" t="s">
        <v>347</v>
      </c>
      <c r="AR41" s="724"/>
      <c r="AS41" s="724"/>
      <c r="AT41" s="724"/>
      <c r="AU41" s="724"/>
      <c r="AV41" s="724"/>
      <c r="AW41" s="724"/>
      <c r="AX41" s="724"/>
      <c r="AY41" s="725"/>
      <c r="AZ41" s="680">
        <v>107031</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2</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240</v>
      </c>
      <c r="CS41" s="699"/>
      <c r="CT41" s="699"/>
      <c r="CU41" s="699"/>
      <c r="CV41" s="699"/>
      <c r="CW41" s="699"/>
      <c r="CX41" s="699"/>
      <c r="CY41" s="700"/>
      <c r="CZ41" s="683" t="s">
        <v>172</v>
      </c>
      <c r="DA41" s="701"/>
      <c r="DB41" s="701"/>
      <c r="DC41" s="702"/>
      <c r="DD41" s="686" t="s">
        <v>236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v>210000</v>
      </c>
      <c r="S42" s="681"/>
      <c r="T42" s="681"/>
      <c r="U42" s="681"/>
      <c r="V42" s="681"/>
      <c r="W42" s="681"/>
      <c r="X42" s="681"/>
      <c r="Y42" s="682"/>
      <c r="Z42" s="713">
        <v>1.8</v>
      </c>
      <c r="AA42" s="713"/>
      <c r="AB42" s="713"/>
      <c r="AC42" s="713"/>
      <c r="AD42" s="714" t="s">
        <v>236</v>
      </c>
      <c r="AE42" s="714"/>
      <c r="AF42" s="714"/>
      <c r="AG42" s="714"/>
      <c r="AH42" s="714"/>
      <c r="AI42" s="714"/>
      <c r="AJ42" s="714"/>
      <c r="AK42" s="714"/>
      <c r="AL42" s="683" t="s">
        <v>240</v>
      </c>
      <c r="AM42" s="684"/>
      <c r="AN42" s="684"/>
      <c r="AO42" s="715"/>
      <c r="AQ42" s="716" t="s">
        <v>351</v>
      </c>
      <c r="AR42" s="717"/>
      <c r="AS42" s="717"/>
      <c r="AT42" s="717"/>
      <c r="AU42" s="717"/>
      <c r="AV42" s="717"/>
      <c r="AW42" s="717"/>
      <c r="AX42" s="717"/>
      <c r="AY42" s="718"/>
      <c r="AZ42" s="664">
        <v>567034</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375</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854054</v>
      </c>
      <c r="CS42" s="681"/>
      <c r="CT42" s="681"/>
      <c r="CU42" s="681"/>
      <c r="CV42" s="681"/>
      <c r="CW42" s="681"/>
      <c r="CX42" s="681"/>
      <c r="CY42" s="682"/>
      <c r="CZ42" s="683">
        <v>7.5</v>
      </c>
      <c r="DA42" s="684"/>
      <c r="DB42" s="684"/>
      <c r="DC42" s="685"/>
      <c r="DD42" s="686">
        <v>284311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11808346</v>
      </c>
      <c r="S43" s="703"/>
      <c r="T43" s="703"/>
      <c r="U43" s="703"/>
      <c r="V43" s="703"/>
      <c r="W43" s="703"/>
      <c r="X43" s="703"/>
      <c r="Y43" s="704"/>
      <c r="Z43" s="705">
        <v>100</v>
      </c>
      <c r="AA43" s="705"/>
      <c r="AB43" s="705"/>
      <c r="AC43" s="705"/>
      <c r="AD43" s="706">
        <v>6056049</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54903</v>
      </c>
      <c r="CS43" s="699"/>
      <c r="CT43" s="699"/>
      <c r="CU43" s="699"/>
      <c r="CV43" s="699"/>
      <c r="CW43" s="699"/>
      <c r="CX43" s="699"/>
      <c r="CY43" s="700"/>
      <c r="CZ43" s="683">
        <v>0.5</v>
      </c>
      <c r="DA43" s="701"/>
      <c r="DB43" s="701"/>
      <c r="DC43" s="702"/>
      <c r="DD43" s="686">
        <v>54903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851361</v>
      </c>
      <c r="CS44" s="681"/>
      <c r="CT44" s="681"/>
      <c r="CU44" s="681"/>
      <c r="CV44" s="681"/>
      <c r="CW44" s="681"/>
      <c r="CX44" s="681"/>
      <c r="CY44" s="682"/>
      <c r="CZ44" s="683">
        <v>7.5</v>
      </c>
      <c r="DA44" s="684"/>
      <c r="DB44" s="684"/>
      <c r="DC44" s="685"/>
      <c r="DD44" s="686">
        <v>281618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104200</v>
      </c>
      <c r="CS45" s="699"/>
      <c r="CT45" s="699"/>
      <c r="CU45" s="699"/>
      <c r="CV45" s="699"/>
      <c r="CW45" s="699"/>
      <c r="CX45" s="699"/>
      <c r="CY45" s="700"/>
      <c r="CZ45" s="683">
        <v>0.9</v>
      </c>
      <c r="DA45" s="701"/>
      <c r="DB45" s="701"/>
      <c r="DC45" s="702"/>
      <c r="DD45" s="686">
        <v>9317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659030</v>
      </c>
      <c r="CS46" s="681"/>
      <c r="CT46" s="681"/>
      <c r="CU46" s="681"/>
      <c r="CV46" s="681"/>
      <c r="CW46" s="681"/>
      <c r="CX46" s="681"/>
      <c r="CY46" s="682"/>
      <c r="CZ46" s="683">
        <v>5.8</v>
      </c>
      <c r="DA46" s="684"/>
      <c r="DB46" s="684"/>
      <c r="DC46" s="685"/>
      <c r="DD46" s="686">
        <v>230670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2693</v>
      </c>
      <c r="CS47" s="699"/>
      <c r="CT47" s="699"/>
      <c r="CU47" s="699"/>
      <c r="CV47" s="699"/>
      <c r="CW47" s="699"/>
      <c r="CX47" s="699"/>
      <c r="CY47" s="700"/>
      <c r="CZ47" s="683">
        <v>0</v>
      </c>
      <c r="DA47" s="701"/>
      <c r="DB47" s="701"/>
      <c r="DC47" s="702"/>
      <c r="DD47" s="686">
        <v>2693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236</v>
      </c>
      <c r="CS48" s="681"/>
      <c r="CT48" s="681"/>
      <c r="CU48" s="681"/>
      <c r="CV48" s="681"/>
      <c r="CW48" s="681"/>
      <c r="CX48" s="681"/>
      <c r="CY48" s="682"/>
      <c r="CZ48" s="683" t="s">
        <v>240</v>
      </c>
      <c r="DA48" s="684"/>
      <c r="DB48" s="684"/>
      <c r="DC48" s="685"/>
      <c r="DD48" s="686" t="s">
        <v>243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11315282</v>
      </c>
      <c r="CS49" s="665"/>
      <c r="CT49" s="665"/>
      <c r="CU49" s="665"/>
      <c r="CV49" s="665"/>
      <c r="CW49" s="665"/>
      <c r="CX49" s="665"/>
      <c r="CY49" s="666"/>
      <c r="CZ49" s="667">
        <v>100</v>
      </c>
      <c r="DA49" s="668"/>
      <c r="DB49" s="668"/>
      <c r="DC49" s="669"/>
      <c r="DD49" s="670">
        <v>7209427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rlBdRjUY9rmihbkFhX4PYopLcBJOWSFPw54vr9VEeWNvFB0cMBvryLIKDqmJzFdgFwrm+j7XlWa8e4Y9Ykmhg==" saltValue="xsD0vWGfG4auPMtOHzxjj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X76" zoomScale="65" zoomScaleNormal="65" zoomScaleSheetLayoutView="70" workbookViewId="0">
      <selection activeCell="DQ17" sqref="DQ17:DU17"/>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11733</v>
      </c>
      <c r="R7" s="1200"/>
      <c r="S7" s="1200"/>
      <c r="T7" s="1200"/>
      <c r="U7" s="1200"/>
      <c r="V7" s="1200">
        <v>11240</v>
      </c>
      <c r="W7" s="1200"/>
      <c r="X7" s="1200"/>
      <c r="Y7" s="1200"/>
      <c r="Z7" s="1200"/>
      <c r="AA7" s="1200">
        <v>493</v>
      </c>
      <c r="AB7" s="1200"/>
      <c r="AC7" s="1200"/>
      <c r="AD7" s="1200"/>
      <c r="AE7" s="1201"/>
      <c r="AF7" s="1202">
        <v>300</v>
      </c>
      <c r="AG7" s="1203"/>
      <c r="AH7" s="1203"/>
      <c r="AI7" s="1203"/>
      <c r="AJ7" s="1204"/>
      <c r="AK7" s="1186" t="s">
        <v>589</v>
      </c>
      <c r="AL7" s="1187"/>
      <c r="AM7" s="1187"/>
      <c r="AN7" s="1187"/>
      <c r="AO7" s="1187"/>
      <c r="AP7" s="1187">
        <v>8986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599</v>
      </c>
      <c r="BT7" s="1191"/>
      <c r="BU7" s="1191"/>
      <c r="BV7" s="1191"/>
      <c r="BW7" s="1191"/>
      <c r="BX7" s="1191"/>
      <c r="BY7" s="1191"/>
      <c r="BZ7" s="1191"/>
      <c r="CA7" s="1191"/>
      <c r="CB7" s="1191"/>
      <c r="CC7" s="1191"/>
      <c r="CD7" s="1191"/>
      <c r="CE7" s="1191"/>
      <c r="CF7" s="1191"/>
      <c r="CG7" s="1192"/>
      <c r="CH7" s="1183">
        <v>35.799999999999997</v>
      </c>
      <c r="CI7" s="1184"/>
      <c r="CJ7" s="1184"/>
      <c r="CK7" s="1184"/>
      <c r="CL7" s="1185"/>
      <c r="CM7" s="1183">
        <v>60</v>
      </c>
      <c r="CN7" s="1184"/>
      <c r="CO7" s="1184"/>
      <c r="CP7" s="1184"/>
      <c r="CQ7" s="1185"/>
      <c r="CR7" s="1183">
        <v>3.5</v>
      </c>
      <c r="CS7" s="1184"/>
      <c r="CT7" s="1184"/>
      <c r="CU7" s="1184"/>
      <c r="CV7" s="1185"/>
      <c r="CW7" s="1183">
        <v>2.1800000000000002</v>
      </c>
      <c r="CX7" s="1184"/>
      <c r="CY7" s="1184"/>
      <c r="CZ7" s="1184"/>
      <c r="DA7" s="1185"/>
      <c r="DB7" s="1183">
        <v>0</v>
      </c>
      <c r="DC7" s="1184"/>
      <c r="DD7" s="1184"/>
      <c r="DE7" s="1184"/>
      <c r="DF7" s="1185"/>
      <c r="DG7" s="1183">
        <v>0</v>
      </c>
      <c r="DH7" s="1184"/>
      <c r="DI7" s="1184"/>
      <c r="DJ7" s="1184"/>
      <c r="DK7" s="1185"/>
      <c r="DL7" s="1183">
        <v>0</v>
      </c>
      <c r="DM7" s="1184"/>
      <c r="DN7" s="1184"/>
      <c r="DO7" s="1184"/>
      <c r="DP7" s="1185"/>
      <c r="DQ7" s="1183">
        <v>0</v>
      </c>
      <c r="DR7" s="1184"/>
      <c r="DS7" s="1184"/>
      <c r="DT7" s="1184"/>
      <c r="DU7" s="1185"/>
      <c r="DV7" s="1210"/>
      <c r="DW7" s="1211"/>
      <c r="DX7" s="1211"/>
      <c r="DY7" s="1211"/>
      <c r="DZ7" s="1212"/>
      <c r="EA7" s="256"/>
    </row>
    <row r="8" spans="1:131" s="257" customFormat="1" ht="26.25" customHeight="1" x14ac:dyDescent="0.2">
      <c r="A8" s="263">
        <v>2</v>
      </c>
      <c r="B8" s="1132" t="s">
        <v>388</v>
      </c>
      <c r="C8" s="1133"/>
      <c r="D8" s="1133"/>
      <c r="E8" s="1133"/>
      <c r="F8" s="1133"/>
      <c r="G8" s="1133"/>
      <c r="H8" s="1133"/>
      <c r="I8" s="1133"/>
      <c r="J8" s="1133"/>
      <c r="K8" s="1133"/>
      <c r="L8" s="1133"/>
      <c r="M8" s="1133"/>
      <c r="N8" s="1133"/>
      <c r="O8" s="1133"/>
      <c r="P8" s="1134"/>
      <c r="Q8" s="1138">
        <v>91</v>
      </c>
      <c r="R8" s="1139"/>
      <c r="S8" s="1139"/>
      <c r="T8" s="1139"/>
      <c r="U8" s="1139"/>
      <c r="V8" s="1139">
        <v>91</v>
      </c>
      <c r="W8" s="1139"/>
      <c r="X8" s="1139"/>
      <c r="Y8" s="1139"/>
      <c r="Z8" s="1139"/>
      <c r="AA8" s="1139">
        <v>0</v>
      </c>
      <c r="AB8" s="1139"/>
      <c r="AC8" s="1139"/>
      <c r="AD8" s="1139"/>
      <c r="AE8" s="1140"/>
      <c r="AF8" s="1114" t="s">
        <v>389</v>
      </c>
      <c r="AG8" s="1115"/>
      <c r="AH8" s="1115"/>
      <c r="AI8" s="1115"/>
      <c r="AJ8" s="1116"/>
      <c r="AK8" s="1181" t="s">
        <v>589</v>
      </c>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t="s">
        <v>390</v>
      </c>
      <c r="C9" s="1133"/>
      <c r="D9" s="1133"/>
      <c r="E9" s="1133"/>
      <c r="F9" s="1133"/>
      <c r="G9" s="1133"/>
      <c r="H9" s="1133"/>
      <c r="I9" s="1133"/>
      <c r="J9" s="1133"/>
      <c r="K9" s="1133"/>
      <c r="L9" s="1133"/>
      <c r="M9" s="1133"/>
      <c r="N9" s="1133"/>
      <c r="O9" s="1133"/>
      <c r="P9" s="1134"/>
      <c r="Q9" s="1138">
        <v>21</v>
      </c>
      <c r="R9" s="1139"/>
      <c r="S9" s="1139"/>
      <c r="T9" s="1139"/>
      <c r="U9" s="1139"/>
      <c r="V9" s="1139">
        <v>21</v>
      </c>
      <c r="W9" s="1139"/>
      <c r="X9" s="1139"/>
      <c r="Y9" s="1139"/>
      <c r="Z9" s="1139"/>
      <c r="AA9" s="1139">
        <v>0</v>
      </c>
      <c r="AB9" s="1139"/>
      <c r="AC9" s="1139"/>
      <c r="AD9" s="1139"/>
      <c r="AE9" s="1140"/>
      <c r="AF9" s="1114" t="s">
        <v>391</v>
      </c>
      <c r="AG9" s="1115"/>
      <c r="AH9" s="1115"/>
      <c r="AI9" s="1115"/>
      <c r="AJ9" s="1116"/>
      <c r="AK9" s="1181" t="s">
        <v>589</v>
      </c>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393</v>
      </c>
      <c r="B23" s="1039" t="s">
        <v>394</v>
      </c>
      <c r="C23" s="1040"/>
      <c r="D23" s="1040"/>
      <c r="E23" s="1040"/>
      <c r="F23" s="1040"/>
      <c r="G23" s="1040"/>
      <c r="H23" s="1040"/>
      <c r="I23" s="1040"/>
      <c r="J23" s="1040"/>
      <c r="K23" s="1040"/>
      <c r="L23" s="1040"/>
      <c r="M23" s="1040"/>
      <c r="N23" s="1040"/>
      <c r="O23" s="1040"/>
      <c r="P23" s="1041"/>
      <c r="Q23" s="1163">
        <v>11808</v>
      </c>
      <c r="R23" s="1164"/>
      <c r="S23" s="1164"/>
      <c r="T23" s="1164"/>
      <c r="U23" s="1164"/>
      <c r="V23" s="1164">
        <v>11315</v>
      </c>
      <c r="W23" s="1164"/>
      <c r="X23" s="1164"/>
      <c r="Y23" s="1164"/>
      <c r="Z23" s="1164"/>
      <c r="AA23" s="1164">
        <v>493</v>
      </c>
      <c r="AB23" s="1164"/>
      <c r="AC23" s="1164"/>
      <c r="AD23" s="1164"/>
      <c r="AE23" s="1165"/>
      <c r="AF23" s="1166">
        <v>300</v>
      </c>
      <c r="AG23" s="1164"/>
      <c r="AH23" s="1164"/>
      <c r="AI23" s="1164"/>
      <c r="AJ23" s="1167"/>
      <c r="AK23" s="1168"/>
      <c r="AL23" s="1169"/>
      <c r="AM23" s="1169"/>
      <c r="AN23" s="1169"/>
      <c r="AO23" s="1169"/>
      <c r="AP23" s="1164">
        <v>8986</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406</v>
      </c>
      <c r="C28" s="1146"/>
      <c r="D28" s="1146"/>
      <c r="E28" s="1146"/>
      <c r="F28" s="1146"/>
      <c r="G28" s="1146"/>
      <c r="H28" s="1146"/>
      <c r="I28" s="1146"/>
      <c r="J28" s="1146"/>
      <c r="K28" s="1146"/>
      <c r="L28" s="1146"/>
      <c r="M28" s="1146"/>
      <c r="N28" s="1146"/>
      <c r="O28" s="1146"/>
      <c r="P28" s="1147"/>
      <c r="Q28" s="1148">
        <v>1778</v>
      </c>
      <c r="R28" s="1149"/>
      <c r="S28" s="1149"/>
      <c r="T28" s="1149"/>
      <c r="U28" s="1149"/>
      <c r="V28" s="1149">
        <v>1663</v>
      </c>
      <c r="W28" s="1149"/>
      <c r="X28" s="1149"/>
      <c r="Y28" s="1149"/>
      <c r="Z28" s="1149"/>
      <c r="AA28" s="1149">
        <v>115</v>
      </c>
      <c r="AB28" s="1149"/>
      <c r="AC28" s="1149"/>
      <c r="AD28" s="1149"/>
      <c r="AE28" s="1150"/>
      <c r="AF28" s="1151">
        <v>115</v>
      </c>
      <c r="AG28" s="1149"/>
      <c r="AH28" s="1149"/>
      <c r="AI28" s="1149"/>
      <c r="AJ28" s="1152"/>
      <c r="AK28" s="1153">
        <v>93</v>
      </c>
      <c r="AL28" s="1141"/>
      <c r="AM28" s="1141"/>
      <c r="AN28" s="1141"/>
      <c r="AO28" s="1141"/>
      <c r="AP28" s="1141" t="s">
        <v>589</v>
      </c>
      <c r="AQ28" s="1141"/>
      <c r="AR28" s="1141"/>
      <c r="AS28" s="1141"/>
      <c r="AT28" s="1141"/>
      <c r="AU28" s="1141" t="s">
        <v>589</v>
      </c>
      <c r="AV28" s="1141"/>
      <c r="AW28" s="1141"/>
      <c r="AX28" s="1141"/>
      <c r="AY28" s="1141"/>
      <c r="AZ28" s="1142" t="s">
        <v>589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407</v>
      </c>
      <c r="C29" s="1133"/>
      <c r="D29" s="1133"/>
      <c r="E29" s="1133"/>
      <c r="F29" s="1133"/>
      <c r="G29" s="1133"/>
      <c r="H29" s="1133"/>
      <c r="I29" s="1133"/>
      <c r="J29" s="1133"/>
      <c r="K29" s="1133"/>
      <c r="L29" s="1133"/>
      <c r="M29" s="1133"/>
      <c r="N29" s="1133"/>
      <c r="O29" s="1133"/>
      <c r="P29" s="1134"/>
      <c r="Q29" s="1138">
        <v>2097</v>
      </c>
      <c r="R29" s="1139"/>
      <c r="S29" s="1139"/>
      <c r="T29" s="1139"/>
      <c r="U29" s="1139"/>
      <c r="V29" s="1139">
        <v>2081</v>
      </c>
      <c r="W29" s="1139"/>
      <c r="X29" s="1139"/>
      <c r="Y29" s="1139"/>
      <c r="Z29" s="1139"/>
      <c r="AA29" s="1139">
        <v>16</v>
      </c>
      <c r="AB29" s="1139"/>
      <c r="AC29" s="1139"/>
      <c r="AD29" s="1139"/>
      <c r="AE29" s="1140"/>
      <c r="AF29" s="1114">
        <v>16</v>
      </c>
      <c r="AG29" s="1115"/>
      <c r="AH29" s="1115"/>
      <c r="AI29" s="1115"/>
      <c r="AJ29" s="1116"/>
      <c r="AK29" s="1075">
        <v>293</v>
      </c>
      <c r="AL29" s="1066"/>
      <c r="AM29" s="1066"/>
      <c r="AN29" s="1066"/>
      <c r="AO29" s="1066"/>
      <c r="AP29" s="1066" t="s">
        <v>589</v>
      </c>
      <c r="AQ29" s="1066"/>
      <c r="AR29" s="1066"/>
      <c r="AS29" s="1066"/>
      <c r="AT29" s="1066"/>
      <c r="AU29" s="1066" t="s">
        <v>589</v>
      </c>
      <c r="AV29" s="1066"/>
      <c r="AW29" s="1066"/>
      <c r="AX29" s="1066"/>
      <c r="AY29" s="1066"/>
      <c r="AZ29" s="1137" t="s">
        <v>589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408</v>
      </c>
      <c r="C30" s="1133"/>
      <c r="D30" s="1133"/>
      <c r="E30" s="1133"/>
      <c r="F30" s="1133"/>
      <c r="G30" s="1133"/>
      <c r="H30" s="1133"/>
      <c r="I30" s="1133"/>
      <c r="J30" s="1133"/>
      <c r="K30" s="1133"/>
      <c r="L30" s="1133"/>
      <c r="M30" s="1133"/>
      <c r="N30" s="1133"/>
      <c r="O30" s="1133"/>
      <c r="P30" s="1134"/>
      <c r="Q30" s="1138">
        <v>254</v>
      </c>
      <c r="R30" s="1139"/>
      <c r="S30" s="1139"/>
      <c r="T30" s="1139"/>
      <c r="U30" s="1139"/>
      <c r="V30" s="1139">
        <v>253</v>
      </c>
      <c r="W30" s="1139"/>
      <c r="X30" s="1139"/>
      <c r="Y30" s="1139"/>
      <c r="Z30" s="1139"/>
      <c r="AA30" s="1139">
        <v>1</v>
      </c>
      <c r="AB30" s="1139"/>
      <c r="AC30" s="1139"/>
      <c r="AD30" s="1139"/>
      <c r="AE30" s="1140"/>
      <c r="AF30" s="1114">
        <v>1</v>
      </c>
      <c r="AG30" s="1115"/>
      <c r="AH30" s="1115"/>
      <c r="AI30" s="1115"/>
      <c r="AJ30" s="1116"/>
      <c r="AK30" s="1075">
        <v>53</v>
      </c>
      <c r="AL30" s="1066"/>
      <c r="AM30" s="1066"/>
      <c r="AN30" s="1066"/>
      <c r="AO30" s="1066"/>
      <c r="AP30" s="1066" t="s">
        <v>589</v>
      </c>
      <c r="AQ30" s="1066"/>
      <c r="AR30" s="1066"/>
      <c r="AS30" s="1066"/>
      <c r="AT30" s="1066"/>
      <c r="AU30" s="1066" t="s">
        <v>589</v>
      </c>
      <c r="AV30" s="1066"/>
      <c r="AW30" s="1066"/>
      <c r="AX30" s="1066"/>
      <c r="AY30" s="1066"/>
      <c r="AZ30" s="1137" t="s">
        <v>589</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409</v>
      </c>
      <c r="C31" s="1133"/>
      <c r="D31" s="1133"/>
      <c r="E31" s="1133"/>
      <c r="F31" s="1133"/>
      <c r="G31" s="1133"/>
      <c r="H31" s="1133"/>
      <c r="I31" s="1133"/>
      <c r="J31" s="1133"/>
      <c r="K31" s="1133"/>
      <c r="L31" s="1133"/>
      <c r="M31" s="1133"/>
      <c r="N31" s="1133"/>
      <c r="O31" s="1133"/>
      <c r="P31" s="1134"/>
      <c r="Q31" s="1138">
        <v>379</v>
      </c>
      <c r="R31" s="1139"/>
      <c r="S31" s="1139"/>
      <c r="T31" s="1139"/>
      <c r="U31" s="1139"/>
      <c r="V31" s="1139">
        <v>278</v>
      </c>
      <c r="W31" s="1139"/>
      <c r="X31" s="1139"/>
      <c r="Y31" s="1139"/>
      <c r="Z31" s="1139"/>
      <c r="AA31" s="1139">
        <v>101</v>
      </c>
      <c r="AB31" s="1139"/>
      <c r="AC31" s="1139"/>
      <c r="AD31" s="1139"/>
      <c r="AE31" s="1140"/>
      <c r="AF31" s="1114">
        <v>615</v>
      </c>
      <c r="AG31" s="1115"/>
      <c r="AH31" s="1115"/>
      <c r="AI31" s="1115"/>
      <c r="AJ31" s="1116"/>
      <c r="AK31" s="1075">
        <v>42</v>
      </c>
      <c r="AL31" s="1066"/>
      <c r="AM31" s="1066"/>
      <c r="AN31" s="1066"/>
      <c r="AO31" s="1066"/>
      <c r="AP31" s="1066">
        <v>903</v>
      </c>
      <c r="AQ31" s="1066"/>
      <c r="AR31" s="1066"/>
      <c r="AS31" s="1066"/>
      <c r="AT31" s="1066"/>
      <c r="AU31" s="1066">
        <v>259</v>
      </c>
      <c r="AV31" s="1066"/>
      <c r="AW31" s="1066"/>
      <c r="AX31" s="1066"/>
      <c r="AY31" s="1066"/>
      <c r="AZ31" s="1137" t="s">
        <v>589</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411</v>
      </c>
      <c r="C32" s="1133"/>
      <c r="D32" s="1133"/>
      <c r="E32" s="1133"/>
      <c r="F32" s="1133"/>
      <c r="G32" s="1133"/>
      <c r="H32" s="1133"/>
      <c r="I32" s="1133"/>
      <c r="J32" s="1133"/>
      <c r="K32" s="1133"/>
      <c r="L32" s="1133"/>
      <c r="M32" s="1133"/>
      <c r="N32" s="1133"/>
      <c r="O32" s="1133"/>
      <c r="P32" s="1134"/>
      <c r="Q32" s="1138">
        <v>604</v>
      </c>
      <c r="R32" s="1139"/>
      <c r="S32" s="1139"/>
      <c r="T32" s="1139"/>
      <c r="U32" s="1139"/>
      <c r="V32" s="1139">
        <v>595</v>
      </c>
      <c r="W32" s="1139"/>
      <c r="X32" s="1139"/>
      <c r="Y32" s="1139"/>
      <c r="Z32" s="1139"/>
      <c r="AA32" s="1139">
        <v>9</v>
      </c>
      <c r="AB32" s="1139"/>
      <c r="AC32" s="1139"/>
      <c r="AD32" s="1139"/>
      <c r="AE32" s="1140"/>
      <c r="AF32" s="1114">
        <v>9</v>
      </c>
      <c r="AG32" s="1115"/>
      <c r="AH32" s="1115"/>
      <c r="AI32" s="1115"/>
      <c r="AJ32" s="1116"/>
      <c r="AK32" s="1075">
        <v>360</v>
      </c>
      <c r="AL32" s="1066"/>
      <c r="AM32" s="1066"/>
      <c r="AN32" s="1066"/>
      <c r="AO32" s="1066"/>
      <c r="AP32" s="1066">
        <v>1180</v>
      </c>
      <c r="AQ32" s="1066"/>
      <c r="AR32" s="1066"/>
      <c r="AS32" s="1066"/>
      <c r="AT32" s="1066"/>
      <c r="AU32" s="1066">
        <v>1180</v>
      </c>
      <c r="AV32" s="1066"/>
      <c r="AW32" s="1066"/>
      <c r="AX32" s="1066"/>
      <c r="AY32" s="1066"/>
      <c r="AZ32" s="1137" t="s">
        <v>589</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413</v>
      </c>
      <c r="C33" s="1133"/>
      <c r="D33" s="1133"/>
      <c r="E33" s="1133"/>
      <c r="F33" s="1133"/>
      <c r="G33" s="1133"/>
      <c r="H33" s="1133"/>
      <c r="I33" s="1133"/>
      <c r="J33" s="1133"/>
      <c r="K33" s="1133"/>
      <c r="L33" s="1133"/>
      <c r="M33" s="1133"/>
      <c r="N33" s="1133"/>
      <c r="O33" s="1133"/>
      <c r="P33" s="1134"/>
      <c r="Q33" s="1138">
        <v>213</v>
      </c>
      <c r="R33" s="1139"/>
      <c r="S33" s="1139"/>
      <c r="T33" s="1139"/>
      <c r="U33" s="1139"/>
      <c r="V33" s="1139">
        <v>209</v>
      </c>
      <c r="W33" s="1139"/>
      <c r="X33" s="1139"/>
      <c r="Y33" s="1139"/>
      <c r="Z33" s="1139"/>
      <c r="AA33" s="1139">
        <v>4</v>
      </c>
      <c r="AB33" s="1139"/>
      <c r="AC33" s="1139"/>
      <c r="AD33" s="1139"/>
      <c r="AE33" s="1140"/>
      <c r="AF33" s="1114">
        <v>4</v>
      </c>
      <c r="AG33" s="1115"/>
      <c r="AH33" s="1115"/>
      <c r="AI33" s="1115"/>
      <c r="AJ33" s="1116"/>
      <c r="AK33" s="1075">
        <v>153</v>
      </c>
      <c r="AL33" s="1066"/>
      <c r="AM33" s="1066"/>
      <c r="AN33" s="1066"/>
      <c r="AO33" s="1066"/>
      <c r="AP33" s="1066">
        <v>611</v>
      </c>
      <c r="AQ33" s="1066"/>
      <c r="AR33" s="1066"/>
      <c r="AS33" s="1066"/>
      <c r="AT33" s="1066"/>
      <c r="AU33" s="1066">
        <v>611</v>
      </c>
      <c r="AV33" s="1066"/>
      <c r="AW33" s="1066"/>
      <c r="AX33" s="1066"/>
      <c r="AY33" s="1066"/>
      <c r="AZ33" s="1137" t="s">
        <v>589</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t="s">
        <v>590</v>
      </c>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393</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760</v>
      </c>
      <c r="AG63" s="1054"/>
      <c r="AH63" s="1054"/>
      <c r="AI63" s="1054"/>
      <c r="AJ63" s="1125"/>
      <c r="AK63" s="1126"/>
      <c r="AL63" s="1058"/>
      <c r="AM63" s="1058"/>
      <c r="AN63" s="1058"/>
      <c r="AO63" s="1058"/>
      <c r="AP63" s="1054">
        <v>2694</v>
      </c>
      <c r="AQ63" s="1054"/>
      <c r="AR63" s="1054"/>
      <c r="AS63" s="1054"/>
      <c r="AT63" s="1054"/>
      <c r="AU63" s="1054">
        <v>2050</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421</v>
      </c>
      <c r="AB66" s="1097"/>
      <c r="AC66" s="1097"/>
      <c r="AD66" s="1097"/>
      <c r="AE66" s="1098"/>
      <c r="AF66" s="1102" t="s">
        <v>422</v>
      </c>
      <c r="AG66" s="1103"/>
      <c r="AH66" s="1103"/>
      <c r="AI66" s="1103"/>
      <c r="AJ66" s="1104"/>
      <c r="AK66" s="1096" t="s">
        <v>423</v>
      </c>
      <c r="AL66" s="1091"/>
      <c r="AM66" s="1091"/>
      <c r="AN66" s="1091"/>
      <c r="AO66" s="1092"/>
      <c r="AP66" s="1096" t="s">
        <v>424</v>
      </c>
      <c r="AQ66" s="1097"/>
      <c r="AR66" s="1097"/>
      <c r="AS66" s="1097"/>
      <c r="AT66" s="1098"/>
      <c r="AU66" s="1096" t="s">
        <v>425</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591</v>
      </c>
      <c r="C68" s="1081"/>
      <c r="D68" s="1081"/>
      <c r="E68" s="1081"/>
      <c r="F68" s="1081"/>
      <c r="G68" s="1081"/>
      <c r="H68" s="1081"/>
      <c r="I68" s="1081"/>
      <c r="J68" s="1081"/>
      <c r="K68" s="1081"/>
      <c r="L68" s="1081"/>
      <c r="M68" s="1081"/>
      <c r="N68" s="1081"/>
      <c r="O68" s="1081"/>
      <c r="P68" s="1082"/>
      <c r="Q68" s="1083">
        <v>2583</v>
      </c>
      <c r="R68" s="1077"/>
      <c r="S68" s="1077"/>
      <c r="T68" s="1077"/>
      <c r="U68" s="1077"/>
      <c r="V68" s="1077">
        <v>2512</v>
      </c>
      <c r="W68" s="1077"/>
      <c r="X68" s="1077"/>
      <c r="Y68" s="1077"/>
      <c r="Z68" s="1077"/>
      <c r="AA68" s="1077">
        <v>71</v>
      </c>
      <c r="AB68" s="1077"/>
      <c r="AC68" s="1077"/>
      <c r="AD68" s="1077"/>
      <c r="AE68" s="1077"/>
      <c r="AF68" s="1077">
        <v>63</v>
      </c>
      <c r="AG68" s="1077"/>
      <c r="AH68" s="1077"/>
      <c r="AI68" s="1077"/>
      <c r="AJ68" s="1077"/>
      <c r="AK68" s="1077" t="s">
        <v>589</v>
      </c>
      <c r="AL68" s="1077"/>
      <c r="AM68" s="1077"/>
      <c r="AN68" s="1077"/>
      <c r="AO68" s="1077"/>
      <c r="AP68" s="1077">
        <v>2216</v>
      </c>
      <c r="AQ68" s="1077"/>
      <c r="AR68" s="1077"/>
      <c r="AS68" s="1077"/>
      <c r="AT68" s="1077"/>
      <c r="AU68" s="1077">
        <v>232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592</v>
      </c>
      <c r="C69" s="1070"/>
      <c r="D69" s="1070"/>
      <c r="E69" s="1070"/>
      <c r="F69" s="1070"/>
      <c r="G69" s="1070"/>
      <c r="H69" s="1070"/>
      <c r="I69" s="1070"/>
      <c r="J69" s="1070"/>
      <c r="K69" s="1070"/>
      <c r="L69" s="1070"/>
      <c r="M69" s="1070"/>
      <c r="N69" s="1070"/>
      <c r="O69" s="1070"/>
      <c r="P69" s="1071"/>
      <c r="Q69" s="1072">
        <v>457</v>
      </c>
      <c r="R69" s="1066"/>
      <c r="S69" s="1066"/>
      <c r="T69" s="1066"/>
      <c r="U69" s="1066"/>
      <c r="V69" s="1066">
        <v>417</v>
      </c>
      <c r="W69" s="1066"/>
      <c r="X69" s="1066"/>
      <c r="Y69" s="1066"/>
      <c r="Z69" s="1066"/>
      <c r="AA69" s="1066">
        <v>40</v>
      </c>
      <c r="AB69" s="1066"/>
      <c r="AC69" s="1066"/>
      <c r="AD69" s="1066"/>
      <c r="AE69" s="1066"/>
      <c r="AF69" s="1066">
        <v>559</v>
      </c>
      <c r="AG69" s="1066"/>
      <c r="AH69" s="1066"/>
      <c r="AI69" s="1066"/>
      <c r="AJ69" s="1066"/>
      <c r="AK69" s="1066" t="s">
        <v>589</v>
      </c>
      <c r="AL69" s="1066"/>
      <c r="AM69" s="1066"/>
      <c r="AN69" s="1066"/>
      <c r="AO69" s="1066"/>
      <c r="AP69" s="1066">
        <v>1722</v>
      </c>
      <c r="AQ69" s="1066"/>
      <c r="AR69" s="1066"/>
      <c r="AS69" s="1066"/>
      <c r="AT69" s="1066"/>
      <c r="AU69" s="1066">
        <v>1039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593</v>
      </c>
      <c r="C70" s="1070"/>
      <c r="D70" s="1070"/>
      <c r="E70" s="1070"/>
      <c r="F70" s="1070"/>
      <c r="G70" s="1070"/>
      <c r="H70" s="1070"/>
      <c r="I70" s="1070"/>
      <c r="J70" s="1070"/>
      <c r="K70" s="1070"/>
      <c r="L70" s="1070"/>
      <c r="M70" s="1070"/>
      <c r="N70" s="1070"/>
      <c r="O70" s="1070"/>
      <c r="P70" s="1071"/>
      <c r="Q70" s="1072">
        <v>497</v>
      </c>
      <c r="R70" s="1066"/>
      <c r="S70" s="1066"/>
      <c r="T70" s="1066"/>
      <c r="U70" s="1066"/>
      <c r="V70" s="1066">
        <v>463</v>
      </c>
      <c r="W70" s="1066"/>
      <c r="X70" s="1066"/>
      <c r="Y70" s="1066"/>
      <c r="Z70" s="1066"/>
      <c r="AA70" s="1066">
        <v>34</v>
      </c>
      <c r="AB70" s="1066"/>
      <c r="AC70" s="1066"/>
      <c r="AD70" s="1066"/>
      <c r="AE70" s="1066"/>
      <c r="AF70" s="1066">
        <v>34</v>
      </c>
      <c r="AG70" s="1066"/>
      <c r="AH70" s="1066"/>
      <c r="AI70" s="1066"/>
      <c r="AJ70" s="1066"/>
      <c r="AK70" s="1066" t="s">
        <v>589</v>
      </c>
      <c r="AL70" s="1066"/>
      <c r="AM70" s="1066"/>
      <c r="AN70" s="1066"/>
      <c r="AO70" s="1066"/>
      <c r="AP70" s="1066" t="s">
        <v>589</v>
      </c>
      <c r="AQ70" s="1066"/>
      <c r="AR70" s="1066"/>
      <c r="AS70" s="1066"/>
      <c r="AT70" s="1066"/>
      <c r="AU70" s="1066" t="s">
        <v>589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594</v>
      </c>
      <c r="C71" s="1070"/>
      <c r="D71" s="1070"/>
      <c r="E71" s="1070"/>
      <c r="F71" s="1070"/>
      <c r="G71" s="1070"/>
      <c r="H71" s="1070"/>
      <c r="I71" s="1070"/>
      <c r="J71" s="1070"/>
      <c r="K71" s="1070"/>
      <c r="L71" s="1070"/>
      <c r="M71" s="1070"/>
      <c r="N71" s="1070"/>
      <c r="O71" s="1070"/>
      <c r="P71" s="1071"/>
      <c r="Q71" s="1072">
        <v>107278</v>
      </c>
      <c r="R71" s="1066"/>
      <c r="S71" s="1066"/>
      <c r="T71" s="1066"/>
      <c r="U71" s="1066"/>
      <c r="V71" s="1066">
        <v>102546</v>
      </c>
      <c r="W71" s="1066"/>
      <c r="X71" s="1066"/>
      <c r="Y71" s="1066"/>
      <c r="Z71" s="1066"/>
      <c r="AA71" s="1066">
        <v>4732</v>
      </c>
      <c r="AB71" s="1066"/>
      <c r="AC71" s="1066"/>
      <c r="AD71" s="1066"/>
      <c r="AE71" s="1066"/>
      <c r="AF71" s="1066">
        <v>4732</v>
      </c>
      <c r="AG71" s="1066"/>
      <c r="AH71" s="1066"/>
      <c r="AI71" s="1066"/>
      <c r="AJ71" s="1066"/>
      <c r="AK71" s="1066" t="s">
        <v>589</v>
      </c>
      <c r="AL71" s="1066"/>
      <c r="AM71" s="1066"/>
      <c r="AN71" s="1066"/>
      <c r="AO71" s="1066"/>
      <c r="AP71" s="1066" t="s">
        <v>589</v>
      </c>
      <c r="AQ71" s="1066"/>
      <c r="AR71" s="1066"/>
      <c r="AS71" s="1066"/>
      <c r="AT71" s="1066"/>
      <c r="AU71" s="1066" t="s">
        <v>589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595</v>
      </c>
      <c r="C72" s="1070"/>
      <c r="D72" s="1070"/>
      <c r="E72" s="1070"/>
      <c r="F72" s="1070"/>
      <c r="G72" s="1070"/>
      <c r="H72" s="1070"/>
      <c r="I72" s="1070"/>
      <c r="J72" s="1070"/>
      <c r="K72" s="1070"/>
      <c r="L72" s="1070"/>
      <c r="M72" s="1070"/>
      <c r="N72" s="1070"/>
      <c r="O72" s="1070"/>
      <c r="P72" s="1071"/>
      <c r="Q72" s="1072">
        <v>30</v>
      </c>
      <c r="R72" s="1066"/>
      <c r="S72" s="1066"/>
      <c r="T72" s="1066"/>
      <c r="U72" s="1066"/>
      <c r="V72" s="1066">
        <v>29</v>
      </c>
      <c r="W72" s="1066"/>
      <c r="X72" s="1066"/>
      <c r="Y72" s="1066"/>
      <c r="Z72" s="1066"/>
      <c r="AA72" s="1066">
        <v>1</v>
      </c>
      <c r="AB72" s="1066"/>
      <c r="AC72" s="1066"/>
      <c r="AD72" s="1066"/>
      <c r="AE72" s="1066"/>
      <c r="AF72" s="1066">
        <v>1</v>
      </c>
      <c r="AG72" s="1066"/>
      <c r="AH72" s="1066"/>
      <c r="AI72" s="1066"/>
      <c r="AJ72" s="1066"/>
      <c r="AK72" s="1066" t="s">
        <v>589</v>
      </c>
      <c r="AL72" s="1066"/>
      <c r="AM72" s="1066"/>
      <c r="AN72" s="1066"/>
      <c r="AO72" s="1066"/>
      <c r="AP72" s="1066" t="s">
        <v>589</v>
      </c>
      <c r="AQ72" s="1066"/>
      <c r="AR72" s="1066"/>
      <c r="AS72" s="1066"/>
      <c r="AT72" s="1066"/>
      <c r="AU72" s="1066" t="s">
        <v>589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596</v>
      </c>
      <c r="C73" s="1070"/>
      <c r="D73" s="1070"/>
      <c r="E73" s="1070"/>
      <c r="F73" s="1070"/>
      <c r="G73" s="1070"/>
      <c r="H73" s="1070"/>
      <c r="I73" s="1070"/>
      <c r="J73" s="1070"/>
      <c r="K73" s="1070"/>
      <c r="L73" s="1070"/>
      <c r="M73" s="1070"/>
      <c r="N73" s="1070"/>
      <c r="O73" s="1070"/>
      <c r="P73" s="1071"/>
      <c r="Q73" s="1072">
        <v>4383</v>
      </c>
      <c r="R73" s="1066"/>
      <c r="S73" s="1066"/>
      <c r="T73" s="1066"/>
      <c r="U73" s="1066"/>
      <c r="V73" s="1066">
        <v>3497</v>
      </c>
      <c r="W73" s="1066"/>
      <c r="X73" s="1066"/>
      <c r="Y73" s="1066"/>
      <c r="Z73" s="1066"/>
      <c r="AA73" s="1066">
        <v>886</v>
      </c>
      <c r="AB73" s="1066"/>
      <c r="AC73" s="1066"/>
      <c r="AD73" s="1066"/>
      <c r="AE73" s="1066"/>
      <c r="AF73" s="1066">
        <v>886</v>
      </c>
      <c r="AG73" s="1066"/>
      <c r="AH73" s="1066"/>
      <c r="AI73" s="1066"/>
      <c r="AJ73" s="1066"/>
      <c r="AK73" s="1066" t="s">
        <v>589</v>
      </c>
      <c r="AL73" s="1066"/>
      <c r="AM73" s="1066"/>
      <c r="AN73" s="1066"/>
      <c r="AO73" s="1066"/>
      <c r="AP73" s="1066" t="s">
        <v>589</v>
      </c>
      <c r="AQ73" s="1066"/>
      <c r="AR73" s="1066"/>
      <c r="AS73" s="1066"/>
      <c r="AT73" s="1066"/>
      <c r="AU73" s="1066" t="s">
        <v>589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597</v>
      </c>
      <c r="C74" s="1070"/>
      <c r="D74" s="1070"/>
      <c r="E74" s="1070"/>
      <c r="F74" s="1070"/>
      <c r="G74" s="1070"/>
      <c r="H74" s="1070"/>
      <c r="I74" s="1070"/>
      <c r="J74" s="1070"/>
      <c r="K74" s="1070"/>
      <c r="L74" s="1070"/>
      <c r="M74" s="1070"/>
      <c r="N74" s="1070"/>
      <c r="O74" s="1070"/>
      <c r="P74" s="1071"/>
      <c r="Q74" s="1072">
        <v>89</v>
      </c>
      <c r="R74" s="1066"/>
      <c r="S74" s="1066"/>
      <c r="T74" s="1066"/>
      <c r="U74" s="1066"/>
      <c r="V74" s="1066">
        <v>82</v>
      </c>
      <c r="W74" s="1066"/>
      <c r="X74" s="1066"/>
      <c r="Y74" s="1066"/>
      <c r="Z74" s="1066"/>
      <c r="AA74" s="1066">
        <v>7</v>
      </c>
      <c r="AB74" s="1066"/>
      <c r="AC74" s="1066"/>
      <c r="AD74" s="1066"/>
      <c r="AE74" s="1066"/>
      <c r="AF74" s="1066">
        <v>7</v>
      </c>
      <c r="AG74" s="1066"/>
      <c r="AH74" s="1066"/>
      <c r="AI74" s="1066"/>
      <c r="AJ74" s="1066"/>
      <c r="AK74" s="1066" t="s">
        <v>589</v>
      </c>
      <c r="AL74" s="1066"/>
      <c r="AM74" s="1066"/>
      <c r="AN74" s="1066"/>
      <c r="AO74" s="1066"/>
      <c r="AP74" s="1066" t="s">
        <v>589</v>
      </c>
      <c r="AQ74" s="1066"/>
      <c r="AR74" s="1066"/>
      <c r="AS74" s="1066"/>
      <c r="AT74" s="1066"/>
      <c r="AU74" s="1066" t="s">
        <v>589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598</v>
      </c>
      <c r="C75" s="1070"/>
      <c r="D75" s="1070"/>
      <c r="E75" s="1070"/>
      <c r="F75" s="1070"/>
      <c r="G75" s="1070"/>
      <c r="H75" s="1070"/>
      <c r="I75" s="1070"/>
      <c r="J75" s="1070"/>
      <c r="K75" s="1070"/>
      <c r="L75" s="1070"/>
      <c r="M75" s="1070"/>
      <c r="N75" s="1070"/>
      <c r="O75" s="1070"/>
      <c r="P75" s="1071"/>
      <c r="Q75" s="1073">
        <v>119</v>
      </c>
      <c r="R75" s="1074"/>
      <c r="S75" s="1074"/>
      <c r="T75" s="1074"/>
      <c r="U75" s="1075"/>
      <c r="V75" s="1076">
        <v>113</v>
      </c>
      <c r="W75" s="1074"/>
      <c r="X75" s="1074"/>
      <c r="Y75" s="1074"/>
      <c r="Z75" s="1075"/>
      <c r="AA75" s="1076">
        <v>6</v>
      </c>
      <c r="AB75" s="1074"/>
      <c r="AC75" s="1074"/>
      <c r="AD75" s="1074"/>
      <c r="AE75" s="1075"/>
      <c r="AF75" s="1076">
        <v>6</v>
      </c>
      <c r="AG75" s="1074"/>
      <c r="AH75" s="1074"/>
      <c r="AI75" s="1074"/>
      <c r="AJ75" s="1075"/>
      <c r="AK75" s="1076" t="s">
        <v>589</v>
      </c>
      <c r="AL75" s="1074"/>
      <c r="AM75" s="1074"/>
      <c r="AN75" s="1074"/>
      <c r="AO75" s="1075"/>
      <c r="AP75" s="1076" t="s">
        <v>589</v>
      </c>
      <c r="AQ75" s="1074"/>
      <c r="AR75" s="1074"/>
      <c r="AS75" s="1074"/>
      <c r="AT75" s="1075"/>
      <c r="AU75" s="1076" t="s">
        <v>589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393</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6288</v>
      </c>
      <c r="AG88" s="1054"/>
      <c r="AH88" s="1054"/>
      <c r="AI88" s="1054"/>
      <c r="AJ88" s="1054"/>
      <c r="AK88" s="1058"/>
      <c r="AL88" s="1058"/>
      <c r="AM88" s="1058"/>
      <c r="AN88" s="1058"/>
      <c r="AO88" s="1058"/>
      <c r="AP88" s="1054">
        <v>3938</v>
      </c>
      <c r="AQ88" s="1054"/>
      <c r="AR88" s="1054"/>
      <c r="AS88" s="1054"/>
      <c r="AT88" s="1054"/>
      <c r="AU88" s="1054">
        <v>1271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v>
      </c>
      <c r="CS102" s="1046"/>
      <c r="CT102" s="1046"/>
      <c r="CU102" s="1046"/>
      <c r="CV102" s="1047"/>
      <c r="CW102" s="1045">
        <v>2</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305</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305</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305</v>
      </c>
      <c r="DR109" s="989"/>
      <c r="DS109" s="989"/>
      <c r="DT109" s="989"/>
      <c r="DU109" s="990"/>
      <c r="DV109" s="991" t="s">
        <v>437</v>
      </c>
      <c r="DW109" s="989"/>
      <c r="DX109" s="989"/>
      <c r="DY109" s="989"/>
      <c r="DZ109" s="1020"/>
    </row>
    <row r="110" spans="1:131" s="248" customFormat="1" ht="26.25" customHeight="1" x14ac:dyDescent="0.2">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716221</v>
      </c>
      <c r="AB110" s="982"/>
      <c r="AC110" s="982"/>
      <c r="AD110" s="982"/>
      <c r="AE110" s="983"/>
      <c r="AF110" s="984">
        <v>800106</v>
      </c>
      <c r="AG110" s="982"/>
      <c r="AH110" s="982"/>
      <c r="AI110" s="982"/>
      <c r="AJ110" s="983"/>
      <c r="AK110" s="984">
        <v>859892</v>
      </c>
      <c r="AL110" s="982"/>
      <c r="AM110" s="982"/>
      <c r="AN110" s="982"/>
      <c r="AO110" s="983"/>
      <c r="AP110" s="985">
        <v>16.3</v>
      </c>
      <c r="AQ110" s="986"/>
      <c r="AR110" s="986"/>
      <c r="AS110" s="986"/>
      <c r="AT110" s="987"/>
      <c r="AU110" s="1021" t="s">
        <v>72</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9300171</v>
      </c>
      <c r="BR110" s="929"/>
      <c r="BS110" s="929"/>
      <c r="BT110" s="929"/>
      <c r="BU110" s="929"/>
      <c r="BV110" s="929">
        <v>9121675</v>
      </c>
      <c r="BW110" s="929"/>
      <c r="BX110" s="929"/>
      <c r="BY110" s="929"/>
      <c r="BZ110" s="929"/>
      <c r="CA110" s="929">
        <v>8986416</v>
      </c>
      <c r="CB110" s="929"/>
      <c r="CC110" s="929"/>
      <c r="CD110" s="929"/>
      <c r="CE110" s="929"/>
      <c r="CF110" s="953">
        <v>170.8</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443</v>
      </c>
      <c r="DH110" s="929"/>
      <c r="DI110" s="929"/>
      <c r="DJ110" s="929"/>
      <c r="DK110" s="929"/>
      <c r="DL110" s="929" t="s">
        <v>443</v>
      </c>
      <c r="DM110" s="929"/>
      <c r="DN110" s="929"/>
      <c r="DO110" s="929"/>
      <c r="DP110" s="929"/>
      <c r="DQ110" s="929" t="s">
        <v>416</v>
      </c>
      <c r="DR110" s="929"/>
      <c r="DS110" s="929"/>
      <c r="DT110" s="929"/>
      <c r="DU110" s="929"/>
      <c r="DV110" s="930" t="s">
        <v>416</v>
      </c>
      <c r="DW110" s="930"/>
      <c r="DX110" s="930"/>
      <c r="DY110" s="930"/>
      <c r="DZ110" s="931"/>
    </row>
    <row r="111" spans="1:131" s="248" customFormat="1" ht="26.25" customHeight="1" x14ac:dyDescent="0.2">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416</v>
      </c>
      <c r="AB111" s="1010"/>
      <c r="AC111" s="1010"/>
      <c r="AD111" s="1010"/>
      <c r="AE111" s="1011"/>
      <c r="AF111" s="1012" t="s">
        <v>416</v>
      </c>
      <c r="AG111" s="1010"/>
      <c r="AH111" s="1010"/>
      <c r="AI111" s="1010"/>
      <c r="AJ111" s="1011"/>
      <c r="AK111" s="1012" t="s">
        <v>416</v>
      </c>
      <c r="AL111" s="1010"/>
      <c r="AM111" s="1010"/>
      <c r="AN111" s="1010"/>
      <c r="AO111" s="1011"/>
      <c r="AP111" s="1013" t="s">
        <v>443</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t="s">
        <v>446</v>
      </c>
      <c r="BR111" s="901"/>
      <c r="BS111" s="901"/>
      <c r="BT111" s="901"/>
      <c r="BU111" s="901"/>
      <c r="BV111" s="901" t="s">
        <v>416</v>
      </c>
      <c r="BW111" s="901"/>
      <c r="BX111" s="901"/>
      <c r="BY111" s="901"/>
      <c r="BZ111" s="901"/>
      <c r="CA111" s="901" t="s">
        <v>416</v>
      </c>
      <c r="CB111" s="901"/>
      <c r="CC111" s="901"/>
      <c r="CD111" s="901"/>
      <c r="CE111" s="901"/>
      <c r="CF111" s="962" t="s">
        <v>416</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416</v>
      </c>
      <c r="DH111" s="901"/>
      <c r="DI111" s="901"/>
      <c r="DJ111" s="901"/>
      <c r="DK111" s="901"/>
      <c r="DL111" s="901" t="s">
        <v>416</v>
      </c>
      <c r="DM111" s="901"/>
      <c r="DN111" s="901"/>
      <c r="DO111" s="901"/>
      <c r="DP111" s="901"/>
      <c r="DQ111" s="901" t="s">
        <v>416</v>
      </c>
      <c r="DR111" s="901"/>
      <c r="DS111" s="901"/>
      <c r="DT111" s="901"/>
      <c r="DU111" s="901"/>
      <c r="DV111" s="878" t="s">
        <v>446</v>
      </c>
      <c r="DW111" s="878"/>
      <c r="DX111" s="878"/>
      <c r="DY111" s="878"/>
      <c r="DZ111" s="879"/>
    </row>
    <row r="112" spans="1:131" s="248" customFormat="1" ht="26.25" customHeight="1" x14ac:dyDescent="0.2">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416</v>
      </c>
      <c r="AB112" s="864"/>
      <c r="AC112" s="864"/>
      <c r="AD112" s="864"/>
      <c r="AE112" s="865"/>
      <c r="AF112" s="866" t="s">
        <v>416</v>
      </c>
      <c r="AG112" s="864"/>
      <c r="AH112" s="864"/>
      <c r="AI112" s="864"/>
      <c r="AJ112" s="865"/>
      <c r="AK112" s="866" t="s">
        <v>416</v>
      </c>
      <c r="AL112" s="864"/>
      <c r="AM112" s="864"/>
      <c r="AN112" s="864"/>
      <c r="AO112" s="865"/>
      <c r="AP112" s="911" t="s">
        <v>416</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2908411</v>
      </c>
      <c r="BR112" s="901"/>
      <c r="BS112" s="901"/>
      <c r="BT112" s="901"/>
      <c r="BU112" s="901"/>
      <c r="BV112" s="901">
        <v>2390767</v>
      </c>
      <c r="BW112" s="901"/>
      <c r="BX112" s="901"/>
      <c r="BY112" s="901"/>
      <c r="BZ112" s="901"/>
      <c r="CA112" s="901">
        <v>2050418</v>
      </c>
      <c r="CB112" s="901"/>
      <c r="CC112" s="901"/>
      <c r="CD112" s="901"/>
      <c r="CE112" s="901"/>
      <c r="CF112" s="962">
        <v>39</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416</v>
      </c>
      <c r="DH112" s="901"/>
      <c r="DI112" s="901"/>
      <c r="DJ112" s="901"/>
      <c r="DK112" s="901"/>
      <c r="DL112" s="901" t="s">
        <v>416</v>
      </c>
      <c r="DM112" s="901"/>
      <c r="DN112" s="901"/>
      <c r="DO112" s="901"/>
      <c r="DP112" s="901"/>
      <c r="DQ112" s="901" t="s">
        <v>416</v>
      </c>
      <c r="DR112" s="901"/>
      <c r="DS112" s="901"/>
      <c r="DT112" s="901"/>
      <c r="DU112" s="901"/>
      <c r="DV112" s="878" t="s">
        <v>416</v>
      </c>
      <c r="DW112" s="878"/>
      <c r="DX112" s="878"/>
      <c r="DY112" s="878"/>
      <c r="DZ112" s="879"/>
    </row>
    <row r="113" spans="1:130" s="248" customFormat="1" ht="26.25" customHeight="1" x14ac:dyDescent="0.2">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540001</v>
      </c>
      <c r="AB113" s="1010"/>
      <c r="AC113" s="1010"/>
      <c r="AD113" s="1010"/>
      <c r="AE113" s="1011"/>
      <c r="AF113" s="1012">
        <v>504848</v>
      </c>
      <c r="AG113" s="1010"/>
      <c r="AH113" s="1010"/>
      <c r="AI113" s="1010"/>
      <c r="AJ113" s="1011"/>
      <c r="AK113" s="1012">
        <v>472346</v>
      </c>
      <c r="AL113" s="1010"/>
      <c r="AM113" s="1010"/>
      <c r="AN113" s="1010"/>
      <c r="AO113" s="1011"/>
      <c r="AP113" s="1013">
        <v>9</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1406236</v>
      </c>
      <c r="BR113" s="901"/>
      <c r="BS113" s="901"/>
      <c r="BT113" s="901"/>
      <c r="BU113" s="901"/>
      <c r="BV113" s="901">
        <v>1341076</v>
      </c>
      <c r="BW113" s="901"/>
      <c r="BX113" s="901"/>
      <c r="BY113" s="901"/>
      <c r="BZ113" s="901"/>
      <c r="CA113" s="901">
        <v>1271416</v>
      </c>
      <c r="CB113" s="901"/>
      <c r="CC113" s="901"/>
      <c r="CD113" s="901"/>
      <c r="CE113" s="901"/>
      <c r="CF113" s="962">
        <v>24.2</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416</v>
      </c>
      <c r="DH113" s="864"/>
      <c r="DI113" s="864"/>
      <c r="DJ113" s="864"/>
      <c r="DK113" s="865"/>
      <c r="DL113" s="866" t="s">
        <v>443</v>
      </c>
      <c r="DM113" s="864"/>
      <c r="DN113" s="864"/>
      <c r="DO113" s="864"/>
      <c r="DP113" s="865"/>
      <c r="DQ113" s="866" t="s">
        <v>416</v>
      </c>
      <c r="DR113" s="864"/>
      <c r="DS113" s="864"/>
      <c r="DT113" s="864"/>
      <c r="DU113" s="865"/>
      <c r="DV113" s="911" t="s">
        <v>416</v>
      </c>
      <c r="DW113" s="912"/>
      <c r="DX113" s="912"/>
      <c r="DY113" s="912"/>
      <c r="DZ113" s="913"/>
    </row>
    <row r="114" spans="1:130" s="248" customFormat="1" ht="26.25" customHeight="1" x14ac:dyDescent="0.2">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94199</v>
      </c>
      <c r="AB114" s="864"/>
      <c r="AC114" s="864"/>
      <c r="AD114" s="864"/>
      <c r="AE114" s="865"/>
      <c r="AF114" s="866">
        <v>90349</v>
      </c>
      <c r="AG114" s="864"/>
      <c r="AH114" s="864"/>
      <c r="AI114" s="864"/>
      <c r="AJ114" s="865"/>
      <c r="AK114" s="866">
        <v>123134</v>
      </c>
      <c r="AL114" s="864"/>
      <c r="AM114" s="864"/>
      <c r="AN114" s="864"/>
      <c r="AO114" s="865"/>
      <c r="AP114" s="911">
        <v>2.2999999999999998</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1908978</v>
      </c>
      <c r="BR114" s="901"/>
      <c r="BS114" s="901"/>
      <c r="BT114" s="901"/>
      <c r="BU114" s="901"/>
      <c r="BV114" s="901">
        <v>1889462</v>
      </c>
      <c r="BW114" s="901"/>
      <c r="BX114" s="901"/>
      <c r="BY114" s="901"/>
      <c r="BZ114" s="901"/>
      <c r="CA114" s="901">
        <v>1892092</v>
      </c>
      <c r="CB114" s="901"/>
      <c r="CC114" s="901"/>
      <c r="CD114" s="901"/>
      <c r="CE114" s="901"/>
      <c r="CF114" s="962">
        <v>36</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416</v>
      </c>
      <c r="DH114" s="864"/>
      <c r="DI114" s="864"/>
      <c r="DJ114" s="864"/>
      <c r="DK114" s="865"/>
      <c r="DL114" s="866" t="s">
        <v>416</v>
      </c>
      <c r="DM114" s="864"/>
      <c r="DN114" s="864"/>
      <c r="DO114" s="864"/>
      <c r="DP114" s="865"/>
      <c r="DQ114" s="866" t="s">
        <v>416</v>
      </c>
      <c r="DR114" s="864"/>
      <c r="DS114" s="864"/>
      <c r="DT114" s="864"/>
      <c r="DU114" s="865"/>
      <c r="DV114" s="911" t="s">
        <v>416</v>
      </c>
      <c r="DW114" s="912"/>
      <c r="DX114" s="912"/>
      <c r="DY114" s="912"/>
      <c r="DZ114" s="913"/>
    </row>
    <row r="115" spans="1:130" s="248" customFormat="1" ht="26.25" customHeight="1" x14ac:dyDescent="0.2">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416</v>
      </c>
      <c r="AB115" s="1010"/>
      <c r="AC115" s="1010"/>
      <c r="AD115" s="1010"/>
      <c r="AE115" s="1011"/>
      <c r="AF115" s="1012" t="s">
        <v>416</v>
      </c>
      <c r="AG115" s="1010"/>
      <c r="AH115" s="1010"/>
      <c r="AI115" s="1010"/>
      <c r="AJ115" s="1011"/>
      <c r="AK115" s="1012" t="s">
        <v>416</v>
      </c>
      <c r="AL115" s="1010"/>
      <c r="AM115" s="1010"/>
      <c r="AN115" s="1010"/>
      <c r="AO115" s="1011"/>
      <c r="AP115" s="1013" t="s">
        <v>416</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416</v>
      </c>
      <c r="BR115" s="901"/>
      <c r="BS115" s="901"/>
      <c r="BT115" s="901"/>
      <c r="BU115" s="901"/>
      <c r="BV115" s="901" t="s">
        <v>416</v>
      </c>
      <c r="BW115" s="901"/>
      <c r="BX115" s="901"/>
      <c r="BY115" s="901"/>
      <c r="BZ115" s="901"/>
      <c r="CA115" s="901" t="s">
        <v>416</v>
      </c>
      <c r="CB115" s="901"/>
      <c r="CC115" s="901"/>
      <c r="CD115" s="901"/>
      <c r="CE115" s="901"/>
      <c r="CF115" s="962" t="s">
        <v>446</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416</v>
      </c>
      <c r="DH115" s="864"/>
      <c r="DI115" s="864"/>
      <c r="DJ115" s="864"/>
      <c r="DK115" s="865"/>
      <c r="DL115" s="866" t="s">
        <v>416</v>
      </c>
      <c r="DM115" s="864"/>
      <c r="DN115" s="864"/>
      <c r="DO115" s="864"/>
      <c r="DP115" s="865"/>
      <c r="DQ115" s="866" t="s">
        <v>416</v>
      </c>
      <c r="DR115" s="864"/>
      <c r="DS115" s="864"/>
      <c r="DT115" s="864"/>
      <c r="DU115" s="865"/>
      <c r="DV115" s="911" t="s">
        <v>416</v>
      </c>
      <c r="DW115" s="912"/>
      <c r="DX115" s="912"/>
      <c r="DY115" s="912"/>
      <c r="DZ115" s="913"/>
    </row>
    <row r="116" spans="1:130" s="248" customFormat="1" ht="26.25" customHeight="1" x14ac:dyDescent="0.2">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416</v>
      </c>
      <c r="AB116" s="864"/>
      <c r="AC116" s="864"/>
      <c r="AD116" s="864"/>
      <c r="AE116" s="865"/>
      <c r="AF116" s="866" t="s">
        <v>446</v>
      </c>
      <c r="AG116" s="864"/>
      <c r="AH116" s="864"/>
      <c r="AI116" s="864"/>
      <c r="AJ116" s="865"/>
      <c r="AK116" s="866" t="s">
        <v>416</v>
      </c>
      <c r="AL116" s="864"/>
      <c r="AM116" s="864"/>
      <c r="AN116" s="864"/>
      <c r="AO116" s="865"/>
      <c r="AP116" s="911" t="s">
        <v>416</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416</v>
      </c>
      <c r="BR116" s="901"/>
      <c r="BS116" s="901"/>
      <c r="BT116" s="901"/>
      <c r="BU116" s="901"/>
      <c r="BV116" s="901" t="s">
        <v>416</v>
      </c>
      <c r="BW116" s="901"/>
      <c r="BX116" s="901"/>
      <c r="BY116" s="901"/>
      <c r="BZ116" s="901"/>
      <c r="CA116" s="901" t="s">
        <v>416</v>
      </c>
      <c r="CB116" s="901"/>
      <c r="CC116" s="901"/>
      <c r="CD116" s="901"/>
      <c r="CE116" s="901"/>
      <c r="CF116" s="962" t="s">
        <v>416</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416</v>
      </c>
      <c r="DH116" s="864"/>
      <c r="DI116" s="864"/>
      <c r="DJ116" s="864"/>
      <c r="DK116" s="865"/>
      <c r="DL116" s="866" t="s">
        <v>416</v>
      </c>
      <c r="DM116" s="864"/>
      <c r="DN116" s="864"/>
      <c r="DO116" s="864"/>
      <c r="DP116" s="865"/>
      <c r="DQ116" s="866" t="s">
        <v>416</v>
      </c>
      <c r="DR116" s="864"/>
      <c r="DS116" s="864"/>
      <c r="DT116" s="864"/>
      <c r="DU116" s="865"/>
      <c r="DV116" s="911" t="s">
        <v>416</v>
      </c>
      <c r="DW116" s="912"/>
      <c r="DX116" s="912"/>
      <c r="DY116" s="912"/>
      <c r="DZ116" s="913"/>
    </row>
    <row r="117" spans="1:130" s="248" customFormat="1" ht="26.25" customHeight="1" x14ac:dyDescent="0.2">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1350421</v>
      </c>
      <c r="AB117" s="996"/>
      <c r="AC117" s="996"/>
      <c r="AD117" s="996"/>
      <c r="AE117" s="997"/>
      <c r="AF117" s="998">
        <v>1395303</v>
      </c>
      <c r="AG117" s="996"/>
      <c r="AH117" s="996"/>
      <c r="AI117" s="996"/>
      <c r="AJ117" s="997"/>
      <c r="AK117" s="998">
        <v>1455372</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443</v>
      </c>
      <c r="BR117" s="901"/>
      <c r="BS117" s="901"/>
      <c r="BT117" s="901"/>
      <c r="BU117" s="901"/>
      <c r="BV117" s="901" t="s">
        <v>416</v>
      </c>
      <c r="BW117" s="901"/>
      <c r="BX117" s="901"/>
      <c r="BY117" s="901"/>
      <c r="BZ117" s="901"/>
      <c r="CA117" s="901" t="s">
        <v>416</v>
      </c>
      <c r="CB117" s="901"/>
      <c r="CC117" s="901"/>
      <c r="CD117" s="901"/>
      <c r="CE117" s="901"/>
      <c r="CF117" s="962" t="s">
        <v>416</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416</v>
      </c>
      <c r="DH117" s="864"/>
      <c r="DI117" s="864"/>
      <c r="DJ117" s="864"/>
      <c r="DK117" s="865"/>
      <c r="DL117" s="866" t="s">
        <v>443</v>
      </c>
      <c r="DM117" s="864"/>
      <c r="DN117" s="864"/>
      <c r="DO117" s="864"/>
      <c r="DP117" s="865"/>
      <c r="DQ117" s="866" t="s">
        <v>416</v>
      </c>
      <c r="DR117" s="864"/>
      <c r="DS117" s="864"/>
      <c r="DT117" s="864"/>
      <c r="DU117" s="865"/>
      <c r="DV117" s="911" t="s">
        <v>443</v>
      </c>
      <c r="DW117" s="912"/>
      <c r="DX117" s="912"/>
      <c r="DY117" s="912"/>
      <c r="DZ117" s="913"/>
    </row>
    <row r="118" spans="1:130" s="248" customFormat="1" ht="26.25" customHeight="1" x14ac:dyDescent="0.2">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305</v>
      </c>
      <c r="AL118" s="989"/>
      <c r="AM118" s="989"/>
      <c r="AN118" s="989"/>
      <c r="AO118" s="990"/>
      <c r="AP118" s="992" t="s">
        <v>437</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416</v>
      </c>
      <c r="BR118" s="932"/>
      <c r="BS118" s="932"/>
      <c r="BT118" s="932"/>
      <c r="BU118" s="932"/>
      <c r="BV118" s="932" t="s">
        <v>416</v>
      </c>
      <c r="BW118" s="932"/>
      <c r="BX118" s="932"/>
      <c r="BY118" s="932"/>
      <c r="BZ118" s="932"/>
      <c r="CA118" s="932" t="s">
        <v>443</v>
      </c>
      <c r="CB118" s="932"/>
      <c r="CC118" s="932"/>
      <c r="CD118" s="932"/>
      <c r="CE118" s="932"/>
      <c r="CF118" s="962" t="s">
        <v>416</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416</v>
      </c>
      <c r="DH118" s="864"/>
      <c r="DI118" s="864"/>
      <c r="DJ118" s="864"/>
      <c r="DK118" s="865"/>
      <c r="DL118" s="866" t="s">
        <v>443</v>
      </c>
      <c r="DM118" s="864"/>
      <c r="DN118" s="864"/>
      <c r="DO118" s="864"/>
      <c r="DP118" s="865"/>
      <c r="DQ118" s="866" t="s">
        <v>416</v>
      </c>
      <c r="DR118" s="864"/>
      <c r="DS118" s="864"/>
      <c r="DT118" s="864"/>
      <c r="DU118" s="865"/>
      <c r="DV118" s="911" t="s">
        <v>416</v>
      </c>
      <c r="DW118" s="912"/>
      <c r="DX118" s="912"/>
      <c r="DY118" s="912"/>
      <c r="DZ118" s="913"/>
    </row>
    <row r="119" spans="1:130" s="248" customFormat="1" ht="26.25" customHeight="1" x14ac:dyDescent="0.2">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416</v>
      </c>
      <c r="AB119" s="982"/>
      <c r="AC119" s="982"/>
      <c r="AD119" s="982"/>
      <c r="AE119" s="983"/>
      <c r="AF119" s="984" t="s">
        <v>416</v>
      </c>
      <c r="AG119" s="982"/>
      <c r="AH119" s="982"/>
      <c r="AI119" s="982"/>
      <c r="AJ119" s="983"/>
      <c r="AK119" s="984" t="s">
        <v>416</v>
      </c>
      <c r="AL119" s="982"/>
      <c r="AM119" s="982"/>
      <c r="AN119" s="982"/>
      <c r="AO119" s="983"/>
      <c r="AP119" s="985" t="s">
        <v>416</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469</v>
      </c>
      <c r="BP119" s="965"/>
      <c r="BQ119" s="969">
        <v>15523796</v>
      </c>
      <c r="BR119" s="932"/>
      <c r="BS119" s="932"/>
      <c r="BT119" s="932"/>
      <c r="BU119" s="932"/>
      <c r="BV119" s="932">
        <v>14742980</v>
      </c>
      <c r="BW119" s="932"/>
      <c r="BX119" s="932"/>
      <c r="BY119" s="932"/>
      <c r="BZ119" s="932"/>
      <c r="CA119" s="932">
        <v>14200342</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416</v>
      </c>
      <c r="DH119" s="847"/>
      <c r="DI119" s="847"/>
      <c r="DJ119" s="847"/>
      <c r="DK119" s="848"/>
      <c r="DL119" s="849" t="s">
        <v>416</v>
      </c>
      <c r="DM119" s="847"/>
      <c r="DN119" s="847"/>
      <c r="DO119" s="847"/>
      <c r="DP119" s="848"/>
      <c r="DQ119" s="849" t="s">
        <v>416</v>
      </c>
      <c r="DR119" s="847"/>
      <c r="DS119" s="847"/>
      <c r="DT119" s="847"/>
      <c r="DU119" s="848"/>
      <c r="DV119" s="935" t="s">
        <v>416</v>
      </c>
      <c r="DW119" s="936"/>
      <c r="DX119" s="936"/>
      <c r="DY119" s="936"/>
      <c r="DZ119" s="937"/>
    </row>
    <row r="120" spans="1:130" s="248" customFormat="1" ht="26.25" customHeight="1" x14ac:dyDescent="0.2">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443</v>
      </c>
      <c r="AB120" s="864"/>
      <c r="AC120" s="864"/>
      <c r="AD120" s="864"/>
      <c r="AE120" s="865"/>
      <c r="AF120" s="866" t="s">
        <v>416</v>
      </c>
      <c r="AG120" s="864"/>
      <c r="AH120" s="864"/>
      <c r="AI120" s="864"/>
      <c r="AJ120" s="865"/>
      <c r="AK120" s="866" t="s">
        <v>416</v>
      </c>
      <c r="AL120" s="864"/>
      <c r="AM120" s="864"/>
      <c r="AN120" s="864"/>
      <c r="AO120" s="865"/>
      <c r="AP120" s="911" t="s">
        <v>416</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3962492</v>
      </c>
      <c r="BR120" s="929"/>
      <c r="BS120" s="929"/>
      <c r="BT120" s="929"/>
      <c r="BU120" s="929"/>
      <c r="BV120" s="929">
        <v>3949920</v>
      </c>
      <c r="BW120" s="929"/>
      <c r="BX120" s="929"/>
      <c r="BY120" s="929"/>
      <c r="BZ120" s="929"/>
      <c r="CA120" s="929">
        <v>4159876</v>
      </c>
      <c r="CB120" s="929"/>
      <c r="CC120" s="929"/>
      <c r="CD120" s="929"/>
      <c r="CE120" s="929"/>
      <c r="CF120" s="953">
        <v>79.099999999999994</v>
      </c>
      <c r="CG120" s="954"/>
      <c r="CH120" s="954"/>
      <c r="CI120" s="954"/>
      <c r="CJ120" s="954"/>
      <c r="CK120" s="955" t="s">
        <v>473</v>
      </c>
      <c r="CL120" s="939"/>
      <c r="CM120" s="939"/>
      <c r="CN120" s="939"/>
      <c r="CO120" s="940"/>
      <c r="CP120" s="959" t="s">
        <v>411</v>
      </c>
      <c r="CQ120" s="960"/>
      <c r="CR120" s="960"/>
      <c r="CS120" s="960"/>
      <c r="CT120" s="960"/>
      <c r="CU120" s="960"/>
      <c r="CV120" s="960"/>
      <c r="CW120" s="960"/>
      <c r="CX120" s="960"/>
      <c r="CY120" s="960"/>
      <c r="CZ120" s="960"/>
      <c r="DA120" s="960"/>
      <c r="DB120" s="960"/>
      <c r="DC120" s="960"/>
      <c r="DD120" s="960"/>
      <c r="DE120" s="960"/>
      <c r="DF120" s="961"/>
      <c r="DG120" s="948">
        <v>1718957</v>
      </c>
      <c r="DH120" s="929"/>
      <c r="DI120" s="929"/>
      <c r="DJ120" s="929"/>
      <c r="DK120" s="929"/>
      <c r="DL120" s="929">
        <v>1352715</v>
      </c>
      <c r="DM120" s="929"/>
      <c r="DN120" s="929"/>
      <c r="DO120" s="929"/>
      <c r="DP120" s="929"/>
      <c r="DQ120" s="929">
        <v>1180424</v>
      </c>
      <c r="DR120" s="929"/>
      <c r="DS120" s="929"/>
      <c r="DT120" s="929"/>
      <c r="DU120" s="929"/>
      <c r="DV120" s="930">
        <v>22.4</v>
      </c>
      <c r="DW120" s="930"/>
      <c r="DX120" s="930"/>
      <c r="DY120" s="930"/>
      <c r="DZ120" s="931"/>
    </row>
    <row r="121" spans="1:130" s="248" customFormat="1" ht="26.25" customHeight="1" x14ac:dyDescent="0.2">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416</v>
      </c>
      <c r="AB121" s="864"/>
      <c r="AC121" s="864"/>
      <c r="AD121" s="864"/>
      <c r="AE121" s="865"/>
      <c r="AF121" s="866" t="s">
        <v>416</v>
      </c>
      <c r="AG121" s="864"/>
      <c r="AH121" s="864"/>
      <c r="AI121" s="864"/>
      <c r="AJ121" s="865"/>
      <c r="AK121" s="866" t="s">
        <v>416</v>
      </c>
      <c r="AL121" s="864"/>
      <c r="AM121" s="864"/>
      <c r="AN121" s="864"/>
      <c r="AO121" s="865"/>
      <c r="AP121" s="911" t="s">
        <v>416</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190142</v>
      </c>
      <c r="BR121" s="901"/>
      <c r="BS121" s="901"/>
      <c r="BT121" s="901"/>
      <c r="BU121" s="901"/>
      <c r="BV121" s="901">
        <v>170989</v>
      </c>
      <c r="BW121" s="901"/>
      <c r="BX121" s="901"/>
      <c r="BY121" s="901"/>
      <c r="BZ121" s="901"/>
      <c r="CA121" s="901">
        <v>125676</v>
      </c>
      <c r="CB121" s="901"/>
      <c r="CC121" s="901"/>
      <c r="CD121" s="901"/>
      <c r="CE121" s="901"/>
      <c r="CF121" s="962">
        <v>2.4</v>
      </c>
      <c r="CG121" s="963"/>
      <c r="CH121" s="963"/>
      <c r="CI121" s="963"/>
      <c r="CJ121" s="963"/>
      <c r="CK121" s="956"/>
      <c r="CL121" s="942"/>
      <c r="CM121" s="942"/>
      <c r="CN121" s="942"/>
      <c r="CO121" s="943"/>
      <c r="CP121" s="922" t="s">
        <v>413</v>
      </c>
      <c r="CQ121" s="923"/>
      <c r="CR121" s="923"/>
      <c r="CS121" s="923"/>
      <c r="CT121" s="923"/>
      <c r="CU121" s="923"/>
      <c r="CV121" s="923"/>
      <c r="CW121" s="923"/>
      <c r="CX121" s="923"/>
      <c r="CY121" s="923"/>
      <c r="CZ121" s="923"/>
      <c r="DA121" s="923"/>
      <c r="DB121" s="923"/>
      <c r="DC121" s="923"/>
      <c r="DD121" s="923"/>
      <c r="DE121" s="923"/>
      <c r="DF121" s="924"/>
      <c r="DG121" s="900">
        <v>822857</v>
      </c>
      <c r="DH121" s="901"/>
      <c r="DI121" s="901"/>
      <c r="DJ121" s="901"/>
      <c r="DK121" s="901"/>
      <c r="DL121" s="901">
        <v>719119</v>
      </c>
      <c r="DM121" s="901"/>
      <c r="DN121" s="901"/>
      <c r="DO121" s="901"/>
      <c r="DP121" s="901"/>
      <c r="DQ121" s="901">
        <v>610697</v>
      </c>
      <c r="DR121" s="901"/>
      <c r="DS121" s="901"/>
      <c r="DT121" s="901"/>
      <c r="DU121" s="901"/>
      <c r="DV121" s="878">
        <v>11.6</v>
      </c>
      <c r="DW121" s="878"/>
      <c r="DX121" s="878"/>
      <c r="DY121" s="878"/>
      <c r="DZ121" s="879"/>
    </row>
    <row r="122" spans="1:130" s="248" customFormat="1" ht="26.25" customHeight="1" x14ac:dyDescent="0.2">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416</v>
      </c>
      <c r="AB122" s="864"/>
      <c r="AC122" s="864"/>
      <c r="AD122" s="864"/>
      <c r="AE122" s="865"/>
      <c r="AF122" s="866" t="s">
        <v>416</v>
      </c>
      <c r="AG122" s="864"/>
      <c r="AH122" s="864"/>
      <c r="AI122" s="864"/>
      <c r="AJ122" s="865"/>
      <c r="AK122" s="866" t="s">
        <v>416</v>
      </c>
      <c r="AL122" s="864"/>
      <c r="AM122" s="864"/>
      <c r="AN122" s="864"/>
      <c r="AO122" s="865"/>
      <c r="AP122" s="911" t="s">
        <v>416</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10514405</v>
      </c>
      <c r="BR122" s="932"/>
      <c r="BS122" s="932"/>
      <c r="BT122" s="932"/>
      <c r="BU122" s="932"/>
      <c r="BV122" s="932">
        <v>10160773</v>
      </c>
      <c r="BW122" s="932"/>
      <c r="BX122" s="932"/>
      <c r="BY122" s="932"/>
      <c r="BZ122" s="932"/>
      <c r="CA122" s="932">
        <v>9839003</v>
      </c>
      <c r="CB122" s="932"/>
      <c r="CC122" s="932"/>
      <c r="CD122" s="932"/>
      <c r="CE122" s="932"/>
      <c r="CF122" s="933">
        <v>187</v>
      </c>
      <c r="CG122" s="934"/>
      <c r="CH122" s="934"/>
      <c r="CI122" s="934"/>
      <c r="CJ122" s="934"/>
      <c r="CK122" s="956"/>
      <c r="CL122" s="942"/>
      <c r="CM122" s="942"/>
      <c r="CN122" s="942"/>
      <c r="CO122" s="943"/>
      <c r="CP122" s="922" t="s">
        <v>477</v>
      </c>
      <c r="CQ122" s="923"/>
      <c r="CR122" s="923"/>
      <c r="CS122" s="923"/>
      <c r="CT122" s="923"/>
      <c r="CU122" s="923"/>
      <c r="CV122" s="923"/>
      <c r="CW122" s="923"/>
      <c r="CX122" s="923"/>
      <c r="CY122" s="923"/>
      <c r="CZ122" s="923"/>
      <c r="DA122" s="923"/>
      <c r="DB122" s="923"/>
      <c r="DC122" s="923"/>
      <c r="DD122" s="923"/>
      <c r="DE122" s="923"/>
      <c r="DF122" s="924"/>
      <c r="DG122" s="900">
        <v>366597</v>
      </c>
      <c r="DH122" s="901"/>
      <c r="DI122" s="901"/>
      <c r="DJ122" s="901"/>
      <c r="DK122" s="901"/>
      <c r="DL122" s="901">
        <v>318933</v>
      </c>
      <c r="DM122" s="901"/>
      <c r="DN122" s="901"/>
      <c r="DO122" s="901"/>
      <c r="DP122" s="901"/>
      <c r="DQ122" s="901">
        <v>259297</v>
      </c>
      <c r="DR122" s="901"/>
      <c r="DS122" s="901"/>
      <c r="DT122" s="901"/>
      <c r="DU122" s="901"/>
      <c r="DV122" s="878">
        <v>4.9000000000000004</v>
      </c>
      <c r="DW122" s="878"/>
      <c r="DX122" s="878"/>
      <c r="DY122" s="878"/>
      <c r="DZ122" s="879"/>
    </row>
    <row r="123" spans="1:130" s="248" customFormat="1" ht="26.25" customHeight="1" x14ac:dyDescent="0.2">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443</v>
      </c>
      <c r="AB123" s="864"/>
      <c r="AC123" s="864"/>
      <c r="AD123" s="864"/>
      <c r="AE123" s="865"/>
      <c r="AF123" s="866" t="s">
        <v>443</v>
      </c>
      <c r="AG123" s="864"/>
      <c r="AH123" s="864"/>
      <c r="AI123" s="864"/>
      <c r="AJ123" s="865"/>
      <c r="AK123" s="866" t="s">
        <v>443</v>
      </c>
      <c r="AL123" s="864"/>
      <c r="AM123" s="864"/>
      <c r="AN123" s="864"/>
      <c r="AO123" s="865"/>
      <c r="AP123" s="911" t="s">
        <v>443</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478</v>
      </c>
      <c r="BP123" s="965"/>
      <c r="BQ123" s="919">
        <v>14667039</v>
      </c>
      <c r="BR123" s="920"/>
      <c r="BS123" s="920"/>
      <c r="BT123" s="920"/>
      <c r="BU123" s="920"/>
      <c r="BV123" s="920">
        <v>14281682</v>
      </c>
      <c r="BW123" s="920"/>
      <c r="BX123" s="920"/>
      <c r="BY123" s="920"/>
      <c r="BZ123" s="920"/>
      <c r="CA123" s="920">
        <v>14124555</v>
      </c>
      <c r="CB123" s="920"/>
      <c r="CC123" s="920"/>
      <c r="CD123" s="920"/>
      <c r="CE123" s="920"/>
      <c r="CF123" s="830"/>
      <c r="CG123" s="831"/>
      <c r="CH123" s="831"/>
      <c r="CI123" s="831"/>
      <c r="CJ123" s="921"/>
      <c r="CK123" s="956"/>
      <c r="CL123" s="942"/>
      <c r="CM123" s="942"/>
      <c r="CN123" s="942"/>
      <c r="CO123" s="943"/>
      <c r="CP123" s="922" t="s">
        <v>407</v>
      </c>
      <c r="CQ123" s="923"/>
      <c r="CR123" s="923"/>
      <c r="CS123" s="923"/>
      <c r="CT123" s="923"/>
      <c r="CU123" s="923"/>
      <c r="CV123" s="923"/>
      <c r="CW123" s="923"/>
      <c r="CX123" s="923"/>
      <c r="CY123" s="923"/>
      <c r="CZ123" s="923"/>
      <c r="DA123" s="923"/>
      <c r="DB123" s="923"/>
      <c r="DC123" s="923"/>
      <c r="DD123" s="923"/>
      <c r="DE123" s="923"/>
      <c r="DF123" s="924"/>
      <c r="DG123" s="863" t="s">
        <v>389</v>
      </c>
      <c r="DH123" s="864"/>
      <c r="DI123" s="864"/>
      <c r="DJ123" s="864"/>
      <c r="DK123" s="865"/>
      <c r="DL123" s="866" t="s">
        <v>479</v>
      </c>
      <c r="DM123" s="864"/>
      <c r="DN123" s="864"/>
      <c r="DO123" s="864"/>
      <c r="DP123" s="865"/>
      <c r="DQ123" s="866" t="s">
        <v>480</v>
      </c>
      <c r="DR123" s="864"/>
      <c r="DS123" s="864"/>
      <c r="DT123" s="864"/>
      <c r="DU123" s="865"/>
      <c r="DV123" s="911" t="s">
        <v>391</v>
      </c>
      <c r="DW123" s="912"/>
      <c r="DX123" s="912"/>
      <c r="DY123" s="912"/>
      <c r="DZ123" s="913"/>
    </row>
    <row r="124" spans="1:130" s="248" customFormat="1" ht="26.25" customHeight="1" thickBot="1" x14ac:dyDescent="0.25">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389</v>
      </c>
      <c r="AB124" s="864"/>
      <c r="AC124" s="864"/>
      <c r="AD124" s="864"/>
      <c r="AE124" s="865"/>
      <c r="AF124" s="866" t="s">
        <v>480</v>
      </c>
      <c r="AG124" s="864"/>
      <c r="AH124" s="864"/>
      <c r="AI124" s="864"/>
      <c r="AJ124" s="865"/>
      <c r="AK124" s="866" t="s">
        <v>391</v>
      </c>
      <c r="AL124" s="864"/>
      <c r="AM124" s="864"/>
      <c r="AN124" s="864"/>
      <c r="AO124" s="865"/>
      <c r="AP124" s="911" t="s">
        <v>479</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16.600000000000001</v>
      </c>
      <c r="BR124" s="918"/>
      <c r="BS124" s="918"/>
      <c r="BT124" s="918"/>
      <c r="BU124" s="918"/>
      <c r="BV124" s="918">
        <v>9.1</v>
      </c>
      <c r="BW124" s="918"/>
      <c r="BX124" s="918"/>
      <c r="BY124" s="918"/>
      <c r="BZ124" s="918"/>
      <c r="CA124" s="918">
        <v>1.4</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t="s">
        <v>483</v>
      </c>
      <c r="DH124" s="847"/>
      <c r="DI124" s="847"/>
      <c r="DJ124" s="847"/>
      <c r="DK124" s="848"/>
      <c r="DL124" s="849" t="s">
        <v>484</v>
      </c>
      <c r="DM124" s="847"/>
      <c r="DN124" s="847"/>
      <c r="DO124" s="847"/>
      <c r="DP124" s="848"/>
      <c r="DQ124" s="849" t="s">
        <v>416</v>
      </c>
      <c r="DR124" s="847"/>
      <c r="DS124" s="847"/>
      <c r="DT124" s="847"/>
      <c r="DU124" s="848"/>
      <c r="DV124" s="935" t="s">
        <v>485</v>
      </c>
      <c r="DW124" s="936"/>
      <c r="DX124" s="936"/>
      <c r="DY124" s="936"/>
      <c r="DZ124" s="937"/>
    </row>
    <row r="125" spans="1:130" s="248" customFormat="1" ht="26.25" customHeight="1" x14ac:dyDescent="0.2">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484</v>
      </c>
      <c r="AB125" s="864"/>
      <c r="AC125" s="864"/>
      <c r="AD125" s="864"/>
      <c r="AE125" s="865"/>
      <c r="AF125" s="866" t="s">
        <v>484</v>
      </c>
      <c r="AG125" s="864"/>
      <c r="AH125" s="864"/>
      <c r="AI125" s="864"/>
      <c r="AJ125" s="865"/>
      <c r="AK125" s="866" t="s">
        <v>484</v>
      </c>
      <c r="AL125" s="864"/>
      <c r="AM125" s="864"/>
      <c r="AN125" s="864"/>
      <c r="AO125" s="865"/>
      <c r="AP125" s="911" t="s">
        <v>389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391</v>
      </c>
      <c r="DH125" s="929"/>
      <c r="DI125" s="929"/>
      <c r="DJ125" s="929"/>
      <c r="DK125" s="929"/>
      <c r="DL125" s="929" t="s">
        <v>391</v>
      </c>
      <c r="DM125" s="929"/>
      <c r="DN125" s="929"/>
      <c r="DO125" s="929"/>
      <c r="DP125" s="929"/>
      <c r="DQ125" s="929" t="s">
        <v>389</v>
      </c>
      <c r="DR125" s="929"/>
      <c r="DS125" s="929"/>
      <c r="DT125" s="929"/>
      <c r="DU125" s="929"/>
      <c r="DV125" s="930" t="s">
        <v>483</v>
      </c>
      <c r="DW125" s="930"/>
      <c r="DX125" s="930"/>
      <c r="DY125" s="930"/>
      <c r="DZ125" s="931"/>
    </row>
    <row r="126" spans="1:130" s="248" customFormat="1" ht="26.25" customHeight="1" thickBot="1" x14ac:dyDescent="0.25">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485</v>
      </c>
      <c r="AB126" s="864"/>
      <c r="AC126" s="864"/>
      <c r="AD126" s="864"/>
      <c r="AE126" s="865"/>
      <c r="AF126" s="866" t="s">
        <v>480</v>
      </c>
      <c r="AG126" s="864"/>
      <c r="AH126" s="864"/>
      <c r="AI126" s="864"/>
      <c r="AJ126" s="865"/>
      <c r="AK126" s="866" t="s">
        <v>479</v>
      </c>
      <c r="AL126" s="864"/>
      <c r="AM126" s="864"/>
      <c r="AN126" s="864"/>
      <c r="AO126" s="865"/>
      <c r="AP126" s="911" t="s">
        <v>484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479</v>
      </c>
      <c r="DH126" s="901"/>
      <c r="DI126" s="901"/>
      <c r="DJ126" s="901"/>
      <c r="DK126" s="901"/>
      <c r="DL126" s="901" t="s">
        <v>483</v>
      </c>
      <c r="DM126" s="901"/>
      <c r="DN126" s="901"/>
      <c r="DO126" s="901"/>
      <c r="DP126" s="901"/>
      <c r="DQ126" s="901" t="s">
        <v>484</v>
      </c>
      <c r="DR126" s="901"/>
      <c r="DS126" s="901"/>
      <c r="DT126" s="901"/>
      <c r="DU126" s="901"/>
      <c r="DV126" s="878" t="s">
        <v>389</v>
      </c>
      <c r="DW126" s="878"/>
      <c r="DX126" s="878"/>
      <c r="DY126" s="878"/>
      <c r="DZ126" s="879"/>
    </row>
    <row r="127" spans="1:130" s="248" customFormat="1" ht="26.25" customHeight="1" x14ac:dyDescent="0.2">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480</v>
      </c>
      <c r="AB127" s="864"/>
      <c r="AC127" s="864"/>
      <c r="AD127" s="864"/>
      <c r="AE127" s="865"/>
      <c r="AF127" s="866" t="s">
        <v>483</v>
      </c>
      <c r="AG127" s="864"/>
      <c r="AH127" s="864"/>
      <c r="AI127" s="864"/>
      <c r="AJ127" s="865"/>
      <c r="AK127" s="866" t="s">
        <v>391</v>
      </c>
      <c r="AL127" s="864"/>
      <c r="AM127" s="864"/>
      <c r="AN127" s="864"/>
      <c r="AO127" s="865"/>
      <c r="AP127" s="911" t="s">
        <v>479</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391</v>
      </c>
      <c r="DH127" s="901"/>
      <c r="DI127" s="901"/>
      <c r="DJ127" s="901"/>
      <c r="DK127" s="901"/>
      <c r="DL127" s="901" t="s">
        <v>389</v>
      </c>
      <c r="DM127" s="901"/>
      <c r="DN127" s="901"/>
      <c r="DO127" s="901"/>
      <c r="DP127" s="901"/>
      <c r="DQ127" s="901" t="s">
        <v>391</v>
      </c>
      <c r="DR127" s="901"/>
      <c r="DS127" s="901"/>
      <c r="DT127" s="901"/>
      <c r="DU127" s="901"/>
      <c r="DV127" s="878" t="s">
        <v>483</v>
      </c>
      <c r="DW127" s="878"/>
      <c r="DX127" s="878"/>
      <c r="DY127" s="878"/>
      <c r="DZ127" s="879"/>
    </row>
    <row r="128" spans="1:130" s="248" customFormat="1" ht="26.25" customHeight="1" thickBot="1" x14ac:dyDescent="0.25">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28822</v>
      </c>
      <c r="AB128" s="885"/>
      <c r="AC128" s="885"/>
      <c r="AD128" s="885"/>
      <c r="AE128" s="886"/>
      <c r="AF128" s="887">
        <v>30158</v>
      </c>
      <c r="AG128" s="885"/>
      <c r="AH128" s="885"/>
      <c r="AI128" s="885"/>
      <c r="AJ128" s="886"/>
      <c r="AK128" s="887">
        <v>26633</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484</v>
      </c>
      <c r="BG128" s="871"/>
      <c r="BH128" s="871"/>
      <c r="BI128" s="871"/>
      <c r="BJ128" s="871"/>
      <c r="BK128" s="871"/>
      <c r="BL128" s="894"/>
      <c r="BM128" s="870">
        <v>14.33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t="s">
        <v>484</v>
      </c>
      <c r="DH128" s="875"/>
      <c r="DI128" s="875"/>
      <c r="DJ128" s="875"/>
      <c r="DK128" s="875"/>
      <c r="DL128" s="875" t="s">
        <v>391</v>
      </c>
      <c r="DM128" s="875"/>
      <c r="DN128" s="875"/>
      <c r="DO128" s="875"/>
      <c r="DP128" s="875"/>
      <c r="DQ128" s="875" t="s">
        <v>484</v>
      </c>
      <c r="DR128" s="875"/>
      <c r="DS128" s="875"/>
      <c r="DT128" s="875"/>
      <c r="DU128" s="875"/>
      <c r="DV128" s="876" t="s">
        <v>484</v>
      </c>
      <c r="DW128" s="876"/>
      <c r="DX128" s="876"/>
      <c r="DY128" s="876"/>
      <c r="DZ128" s="877"/>
    </row>
    <row r="129" spans="1:131" s="248" customFormat="1" ht="26.25" customHeight="1" x14ac:dyDescent="0.2">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6070244</v>
      </c>
      <c r="AB129" s="864"/>
      <c r="AC129" s="864"/>
      <c r="AD129" s="864"/>
      <c r="AE129" s="865"/>
      <c r="AF129" s="866">
        <v>6005266</v>
      </c>
      <c r="AG129" s="864"/>
      <c r="AH129" s="864"/>
      <c r="AI129" s="864"/>
      <c r="AJ129" s="865"/>
      <c r="AK129" s="866">
        <v>6263184</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391</v>
      </c>
      <c r="BG129" s="854"/>
      <c r="BH129" s="854"/>
      <c r="BI129" s="854"/>
      <c r="BJ129" s="854"/>
      <c r="BK129" s="854"/>
      <c r="BL129" s="855"/>
      <c r="BM129" s="853">
        <v>19.329999999999998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936474</v>
      </c>
      <c r="AB130" s="864"/>
      <c r="AC130" s="864"/>
      <c r="AD130" s="864"/>
      <c r="AE130" s="865"/>
      <c r="AF130" s="866">
        <v>979966</v>
      </c>
      <c r="AG130" s="864"/>
      <c r="AH130" s="864"/>
      <c r="AI130" s="864"/>
      <c r="AJ130" s="865"/>
      <c r="AK130" s="866">
        <v>1002445</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7.7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5133770</v>
      </c>
      <c r="AB131" s="847"/>
      <c r="AC131" s="847"/>
      <c r="AD131" s="847"/>
      <c r="AE131" s="848"/>
      <c r="AF131" s="849">
        <v>5025300</v>
      </c>
      <c r="AG131" s="847"/>
      <c r="AH131" s="847"/>
      <c r="AI131" s="847"/>
      <c r="AJ131" s="848"/>
      <c r="AK131" s="849">
        <v>5260739</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v>1.4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7.5017969249999998</v>
      </c>
      <c r="AB132" s="827"/>
      <c r="AC132" s="827"/>
      <c r="AD132" s="827"/>
      <c r="AE132" s="828"/>
      <c r="AF132" s="829">
        <v>7.6647961320000002</v>
      </c>
      <c r="AG132" s="827"/>
      <c r="AH132" s="827"/>
      <c r="AI132" s="827"/>
      <c r="AJ132" s="828"/>
      <c r="AK132" s="829">
        <v>8.1033101999999992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7.9</v>
      </c>
      <c r="AB133" s="806"/>
      <c r="AC133" s="806"/>
      <c r="AD133" s="806"/>
      <c r="AE133" s="807"/>
      <c r="AF133" s="805">
        <v>7.5</v>
      </c>
      <c r="AG133" s="806"/>
      <c r="AH133" s="806"/>
      <c r="AI133" s="806"/>
      <c r="AJ133" s="807"/>
      <c r="AK133" s="805">
        <v>7.7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WEd8oAb+h8TjR5A+xikvMQIk6kRMziclou3tTJ0dq8k4uoZ6wZjn38OMd+rrvuwXia/PGArTuTOnhpMcHD9CQ==" saltValue="12QiiVav8KxfQMnFfQLb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15"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509</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b1xyi2ckNSPjoEEkNb4b9MfRLgnFtRwJ3FUPb/Uc49UPNLmh0eOdAIEtr0W6jQs3mXEoePZtfmvo2SqpXe0+AA==" saltValue="KyqYz9EX4y/U0eWBwN2nNA=="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zoomScalePageLayoutView="110"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y2zXUefbNP4ER19colV9lfokQBvkGH+xTFc1hVRWzh5sfIguwfZtDLDqnYuFlI7n8zGPabI7f7wb1wR1ONz/A==" saltValue="NVQ6Vd8w27fT6WrEFqydbA==" spinCount="100000"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75"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512</v>
      </c>
      <c r="AP7" s="305"/>
      <c r="AQ7" s="306" t="s">
        <v>513</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514</v>
      </c>
      <c r="AQ8" s="312" t="s">
        <v>515</v>
      </c>
      <c r="AR8" s="313" t="s">
        <v>516</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517</v>
      </c>
      <c r="AL9" s="1228"/>
      <c r="AM9" s="1228"/>
      <c r="AN9" s="1229"/>
      <c r="AO9" s="314">
        <v>2072583</v>
      </c>
      <c r="AP9" s="314">
        <v>113077</v>
      </c>
      <c r="AQ9" s="315">
        <v>90403</v>
      </c>
      <c r="AR9" s="316">
        <v>25.1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518</v>
      </c>
      <c r="AL10" s="1228"/>
      <c r="AM10" s="1228"/>
      <c r="AN10" s="1229"/>
      <c r="AO10" s="317">
        <v>30765</v>
      </c>
      <c r="AP10" s="317">
        <v>1678</v>
      </c>
      <c r="AQ10" s="318">
        <v>12167</v>
      </c>
      <c r="AR10" s="319">
        <v>-86.2</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519</v>
      </c>
      <c r="AL11" s="1228"/>
      <c r="AM11" s="1228"/>
      <c r="AN11" s="1229"/>
      <c r="AO11" s="317" t="s">
        <v>520</v>
      </c>
      <c r="AP11" s="317" t="s">
        <v>520</v>
      </c>
      <c r="AQ11" s="318">
        <v>380</v>
      </c>
      <c r="AR11" s="319" t="s">
        <v>520</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521</v>
      </c>
      <c r="AL12" s="1228"/>
      <c r="AM12" s="1228"/>
      <c r="AN12" s="1229"/>
      <c r="AO12" s="317" t="s">
        <v>520</v>
      </c>
      <c r="AP12" s="317" t="s">
        <v>520</v>
      </c>
      <c r="AQ12" s="318">
        <v>15</v>
      </c>
      <c r="AR12" s="319" t="s">
        <v>520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v>29468</v>
      </c>
      <c r="AP13" s="317">
        <v>1608</v>
      </c>
      <c r="AQ13" s="318">
        <v>3760</v>
      </c>
      <c r="AR13" s="319">
        <v>-57.2</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v>54903</v>
      </c>
      <c r="AP14" s="317">
        <v>2995</v>
      </c>
      <c r="AQ14" s="318">
        <v>1994</v>
      </c>
      <c r="AR14" s="319">
        <v>50.2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-175212</v>
      </c>
      <c r="AP15" s="317">
        <v>-9559</v>
      </c>
      <c r="AQ15" s="318">
        <v>-7282</v>
      </c>
      <c r="AR15" s="319">
        <v>31.3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2012507</v>
      </c>
      <c r="AP16" s="317">
        <v>109799</v>
      </c>
      <c r="AQ16" s="318">
        <v>101438</v>
      </c>
      <c r="AR16" s="319">
        <v>8.1999999999999993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12.82</v>
      </c>
      <c r="AP21" s="331">
        <v>9.1999999999999993</v>
      </c>
      <c r="AQ21" s="332">
        <v>3.62</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93.4</v>
      </c>
      <c r="AP22" s="336">
        <v>97</v>
      </c>
      <c r="AQ22" s="337">
        <v>-3.6</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512</v>
      </c>
      <c r="AP30" s="305"/>
      <c r="AQ30" s="306" t="s">
        <v>513</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514</v>
      </c>
      <c r="AQ31" s="312" t="s">
        <v>515</v>
      </c>
      <c r="AR31" s="313" t="s">
        <v>516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859892</v>
      </c>
      <c r="AP32" s="345">
        <v>46914</v>
      </c>
      <c r="AQ32" s="346">
        <v>48014</v>
      </c>
      <c r="AR32" s="347">
        <v>-2.2999999999999998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520</v>
      </c>
      <c r="AP33" s="345" t="s">
        <v>520</v>
      </c>
      <c r="AQ33" s="346" t="s">
        <v>520</v>
      </c>
      <c r="AR33" s="347" t="s">
        <v>520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536</v>
      </c>
      <c r="AL34" s="1217"/>
      <c r="AM34" s="1217"/>
      <c r="AN34" s="1218"/>
      <c r="AO34" s="345" t="s">
        <v>520</v>
      </c>
      <c r="AP34" s="345" t="s">
        <v>520</v>
      </c>
      <c r="AQ34" s="346" t="s">
        <v>520</v>
      </c>
      <c r="AR34" s="347" t="s">
        <v>520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537</v>
      </c>
      <c r="AL35" s="1217"/>
      <c r="AM35" s="1217"/>
      <c r="AN35" s="1218"/>
      <c r="AO35" s="345">
        <v>472346</v>
      </c>
      <c r="AP35" s="345">
        <v>25770</v>
      </c>
      <c r="AQ35" s="346">
        <v>14725</v>
      </c>
      <c r="AR35" s="347">
        <v>75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538</v>
      </c>
      <c r="AL36" s="1217"/>
      <c r="AM36" s="1217"/>
      <c r="AN36" s="1218"/>
      <c r="AO36" s="345">
        <v>123134</v>
      </c>
      <c r="AP36" s="345">
        <v>6718</v>
      </c>
      <c r="AQ36" s="346">
        <v>3255</v>
      </c>
      <c r="AR36" s="347">
        <v>106.4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539</v>
      </c>
      <c r="AL37" s="1217"/>
      <c r="AM37" s="1217"/>
      <c r="AN37" s="1218"/>
      <c r="AO37" s="345" t="s">
        <v>520</v>
      </c>
      <c r="AP37" s="345" t="s">
        <v>520</v>
      </c>
      <c r="AQ37" s="346">
        <v>482</v>
      </c>
      <c r="AR37" s="347" t="s">
        <v>520</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540</v>
      </c>
      <c r="AL38" s="1214"/>
      <c r="AM38" s="1214"/>
      <c r="AN38" s="1215"/>
      <c r="AO38" s="348" t="s">
        <v>520</v>
      </c>
      <c r="AP38" s="348" t="s">
        <v>520</v>
      </c>
      <c r="AQ38" s="349">
        <v>3</v>
      </c>
      <c r="AR38" s="337" t="s">
        <v>520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541</v>
      </c>
      <c r="AL39" s="1214"/>
      <c r="AM39" s="1214"/>
      <c r="AN39" s="1215"/>
      <c r="AO39" s="345">
        <v>-26633</v>
      </c>
      <c r="AP39" s="345">
        <v>-1453</v>
      </c>
      <c r="AQ39" s="346">
        <v>-3561</v>
      </c>
      <c r="AR39" s="347">
        <v>-59.2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542</v>
      </c>
      <c r="AL40" s="1217"/>
      <c r="AM40" s="1217"/>
      <c r="AN40" s="1218"/>
      <c r="AO40" s="345">
        <v>-1002445</v>
      </c>
      <c r="AP40" s="345">
        <v>-54692</v>
      </c>
      <c r="AQ40" s="346">
        <v>-44235</v>
      </c>
      <c r="AR40" s="347">
        <v>23.6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426294</v>
      </c>
      <c r="AP41" s="345">
        <v>23258</v>
      </c>
      <c r="AQ41" s="346">
        <v>18685</v>
      </c>
      <c r="AR41" s="347">
        <v>24.5</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512</v>
      </c>
      <c r="AN49" s="1224" t="s">
        <v>546</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547</v>
      </c>
      <c r="AO50" s="362" t="s">
        <v>548</v>
      </c>
      <c r="AP50" s="363" t="s">
        <v>549</v>
      </c>
      <c r="AQ50" s="364" t="s">
        <v>550</v>
      </c>
      <c r="AR50" s="365" t="s">
        <v>551</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1575116</v>
      </c>
      <c r="AN51" s="367">
        <v>82910</v>
      </c>
      <c r="AO51" s="368">
        <v>-30.2</v>
      </c>
      <c r="AP51" s="369">
        <v>67293</v>
      </c>
      <c r="AQ51" s="370">
        <v>-3.1</v>
      </c>
      <c r="AR51" s="371">
        <v>-27.1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1035029</v>
      </c>
      <c r="AN52" s="375">
        <v>54481</v>
      </c>
      <c r="AO52" s="376">
        <v>-47.5</v>
      </c>
      <c r="AP52" s="377">
        <v>35076</v>
      </c>
      <c r="AQ52" s="378">
        <v>-8.1999999999999993</v>
      </c>
      <c r="AR52" s="379">
        <v>-39.299999999999997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1630880</v>
      </c>
      <c r="AN53" s="367">
        <v>86846</v>
      </c>
      <c r="AO53" s="368">
        <v>4.7</v>
      </c>
      <c r="AP53" s="369">
        <v>67343</v>
      </c>
      <c r="AQ53" s="370">
        <v>0.1</v>
      </c>
      <c r="AR53" s="371">
        <v>4.5999999999999996</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776228</v>
      </c>
      <c r="AN54" s="375">
        <v>41335</v>
      </c>
      <c r="AO54" s="376">
        <v>-24.1</v>
      </c>
      <c r="AP54" s="377">
        <v>32865</v>
      </c>
      <c r="AQ54" s="378">
        <v>-6.3</v>
      </c>
      <c r="AR54" s="379">
        <v>-17.8</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1088313</v>
      </c>
      <c r="AN55" s="367">
        <v>58292</v>
      </c>
      <c r="AO55" s="368">
        <v>-32.9</v>
      </c>
      <c r="AP55" s="369">
        <v>73475</v>
      </c>
      <c r="AQ55" s="370">
        <v>9.1</v>
      </c>
      <c r="AR55" s="371">
        <v>-42</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631439</v>
      </c>
      <c r="AN56" s="375">
        <v>33821</v>
      </c>
      <c r="AO56" s="376">
        <v>-18.2</v>
      </c>
      <c r="AP56" s="377">
        <v>43072</v>
      </c>
      <c r="AQ56" s="378">
        <v>31.1</v>
      </c>
      <c r="AR56" s="379">
        <v>-49.3</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1156930</v>
      </c>
      <c r="AN57" s="367">
        <v>62740</v>
      </c>
      <c r="AO57" s="368">
        <v>7.6</v>
      </c>
      <c r="AP57" s="369">
        <v>87464</v>
      </c>
      <c r="AQ57" s="370">
        <v>19</v>
      </c>
      <c r="AR57" s="371">
        <v>-11.4</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742836</v>
      </c>
      <c r="AN58" s="375">
        <v>40284</v>
      </c>
      <c r="AO58" s="376">
        <v>19.100000000000001</v>
      </c>
      <c r="AP58" s="377">
        <v>47479</v>
      </c>
      <c r="AQ58" s="378">
        <v>10.199999999999999</v>
      </c>
      <c r="AR58" s="379">
        <v>8.9</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851361</v>
      </c>
      <c r="AN59" s="367">
        <v>46449</v>
      </c>
      <c r="AO59" s="368">
        <v>-26</v>
      </c>
      <c r="AP59" s="369">
        <v>96248</v>
      </c>
      <c r="AQ59" s="370">
        <v>10</v>
      </c>
      <c r="AR59" s="371">
        <v>-36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659030</v>
      </c>
      <c r="AN60" s="375">
        <v>35956</v>
      </c>
      <c r="AO60" s="376">
        <v>-10.7</v>
      </c>
      <c r="AP60" s="377">
        <v>55768</v>
      </c>
      <c r="AQ60" s="378">
        <v>17.5</v>
      </c>
      <c r="AR60" s="379">
        <v>-28.2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1260520</v>
      </c>
      <c r="AN61" s="382">
        <v>67447</v>
      </c>
      <c r="AO61" s="383">
        <v>-15.4</v>
      </c>
      <c r="AP61" s="384">
        <v>78365</v>
      </c>
      <c r="AQ61" s="385">
        <v>7</v>
      </c>
      <c r="AR61" s="371">
        <v>-22.4</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768912</v>
      </c>
      <c r="AN62" s="375">
        <v>41175</v>
      </c>
      <c r="AO62" s="376">
        <v>-16.3</v>
      </c>
      <c r="AP62" s="377">
        <v>42852</v>
      </c>
      <c r="AQ62" s="378">
        <v>8.9</v>
      </c>
      <c r="AR62" s="379">
        <v>-25.2</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X5ye36XPXVKT96ZJTPRnhDXUcUBppy38QxcHhnTri3tWhb2p/DX7jIMgplJ0UsMNWCYolrHn5JJeCjKOl2XwGA==" saltValue="2biM+ZamzFRe7C8WdRUim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row r="121" spans="125:125" ht="13.5" hidden="1" customHeight="1" x14ac:dyDescent="0.2">
      <c r="DU121" s="292"/>
    </row>
  </sheetData>
  <sheetProtection algorithmName="SHA-512" hashValue="h+2MSmp7xx/Ri/p1kPbQSWcx7MpzkO7m/46/1v6KUTnOueKYnbsnZ7ItUyHj/M/tvoxr0NXMpcmza2mUGGuPBA==" saltValue="c7n8D6IFpPyN30zFnSQOx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110" zoomScaleNormal="11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561</v>
      </c>
    </row>
  </sheetData>
  <sheetProtection algorithmName="SHA-512" hashValue="aca0d9GQRpnxlKT6Wn9G/j5Ezz+elMcWF1ajLn9L2bldAoBDgG/kxU2+k+MqzbvciFwq1XsamyYnTtzeOMTT+A==" saltValue="Gwu2mpw9M0SL3kTM/GHEz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130" zoomScaleNormal="13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38" t="s">
        <v>3</v>
      </c>
      <c r="D47" s="1238"/>
      <c r="E47" s="1239"/>
      <c r="F47" s="11">
        <v>48.12</v>
      </c>
      <c r="G47" s="12">
        <v>22.83</v>
      </c>
      <c r="H47" s="12">
        <v>27.3</v>
      </c>
      <c r="I47" s="12">
        <v>28.87</v>
      </c>
      <c r="J47" s="13">
        <v>29.5</v>
      </c>
    </row>
    <row r="48" spans="2:10" ht="57.75" customHeight="1" x14ac:dyDescent="0.2">
      <c r="B48" s="14"/>
      <c r="C48" s="1240" t="s">
        <v>4</v>
      </c>
      <c r="D48" s="1240"/>
      <c r="E48" s="1241"/>
      <c r="F48" s="15">
        <v>2.58</v>
      </c>
      <c r="G48" s="16">
        <v>0.89</v>
      </c>
      <c r="H48" s="16">
        <v>2.5</v>
      </c>
      <c r="I48" s="16">
        <v>3.7</v>
      </c>
      <c r="J48" s="17">
        <v>4.79</v>
      </c>
    </row>
    <row r="49" spans="2:10" ht="57.75" customHeight="1" thickBot="1" x14ac:dyDescent="0.25">
      <c r="B49" s="18"/>
      <c r="C49" s="1242" t="s">
        <v>5</v>
      </c>
      <c r="D49" s="1242"/>
      <c r="E49" s="1243"/>
      <c r="F49" s="19">
        <v>0.1</v>
      </c>
      <c r="G49" s="20" t="s">
        <v>567</v>
      </c>
      <c r="H49" s="20">
        <v>6.25</v>
      </c>
      <c r="I49" s="20">
        <v>2.4500000000000002</v>
      </c>
      <c r="J49" s="21">
        <v>3.06</v>
      </c>
    </row>
    <row r="50" spans="2:10" ht="13.5" customHeight="1" x14ac:dyDescent="0.2"/>
  </sheetData>
  <sheetProtection algorithmName="SHA-512" hashValue="FakC92LHADVIYDzYsDlkuelIdiA4nuE27GKjnTlVmbP9P+HvJswzJMiJE2Dh0kwRkv3QuSBq98iNO89cXB333g==" saltValue="61ZtCZMiYoAUcQgEkB0Yw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2023-01-17T02:17:47Z</cp:lastPrinted>
  <dcterms:created xsi:type="dcterms:W3CDTF">2022-02-02T04:55:15Z</dcterms:created>
  <dcterms:modified xsi:type="dcterms:W3CDTF">2023-01-17T02:22:30Z</dcterms:modified>
  <cp:category/>
</cp:coreProperties>
</file>