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756"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88" i="12"/>
  <c r="AP88" i="12"/>
  <c r="AU63" i="12" l="1"/>
  <c r="AP63" i="12"/>
  <c r="AP23" i="12" l="1"/>
  <c r="AA23" i="12"/>
  <c r="V23" i="12"/>
  <c r="Q2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<sst xmlns="http://schemas.openxmlformats.org/spreadsheetml/2006/main" count="1083" uniqueCount="580">
  <si>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</si>
  <si>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</si>
  <si>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</si>
  <si>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</si>
  <si>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</si>
  <si>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</si>
  <si>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</si>
  <si>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</si>
  <si>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</si>
  <si>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</si>
  <si>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</si>
  <si>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</si>
  <si>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</si>
  <si>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</si>
  <si>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</si>
  <si>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</si>
  <si>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</si>
  <si>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</si>
  <si>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</si>
  <si>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</si>
  <si>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</si>
  <si>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</si>
  <si>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</si>
  <si>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</si>
  <si>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</si>
  <si>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</si>
  <si>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</si>
  <si>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</si>
  <si>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</si>
  <si>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</si>
  <si>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</si>
  <si>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</si>
  <si>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</si>
  <si>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</si>
  <si>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</si>
  <si>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</si>
  <si>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</si>
  <si>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</si>
  <si>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</si>
  <si>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</si>
  <si>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</si>
  <si>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</si>
  <si>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</si>
  <si>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</si>
  <si>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</si>
  <si>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</si>
  <si>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</si>
  <si>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</si>
  <si>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</si>
  <si>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</si>
  <si>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</si>
  <si>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</si>
  <si>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</si>
  <si>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</si>
  <si>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</si>
  <si>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</si>
  <si>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</si>
  <si>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</si>
  <si>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</si>
  <si>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</si>
  <si>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</si>
  <si>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</si>
  <si>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</si>
  <si>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</si>
  <si>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</si>
  <si>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</si>
  <si>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</si>
  <si>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</si>
  <si>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</si>
  <si>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</si>
  <si>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</si>
  <si>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</si>
  <si>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</si>
  <si>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</si>
  <si>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</si>
  <si>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</si>
  <si>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</si>
  <si>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</si>
  <si>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</si>
  <si>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</si>
  <si>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</si>
  <si>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</si>
  <si>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</si>
  <si>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</si>
  <si>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</si>
  <si>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</si>
  <si>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</si>
  <si>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</si>
  <si>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</si>
  <si>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</si>
  <si>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</si>
  <si>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</si>
  <si>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永平寺町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</si>
  <si>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</si>
  <si>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</si>
  <si>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</si>
  <si>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</si>
  <si>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</si>
  <si>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</si>
  <si>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</si>
  <si>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</si>
  <si>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</si>
  <si>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</si>
  <si>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</si>
  <si>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</si>
  <si>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</si>
  <si>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</si>
  <si>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</si>
  <si>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</si>
  <si>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</si>
  <si>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</si>
  <si>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</si>
  <si>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</si>
  <si>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</si>
  <si>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</si>
  <si>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</si>
  <si>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</si>
  <si>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</si>
  <si>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</si>
  <si>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</si>
  <si>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</si>
  <si>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</si>
  <si>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</si>
  <si>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</si>
  <si>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</si>
  <si>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</si>
  <si>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</si>
  <si>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</si>
  <si>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</si>
  <si>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</si>
  <si>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</si>
  <si>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</si>
  <si>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</si>
  <si>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</si>
  <si>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</si>
  <si>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</si>
  <si>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</si>
  <si>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</si>
  <si>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</si>
  <si>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</si>
  <si>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</si>
  <si>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</si>
  <si>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</si>
  <si>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</si>
  <si>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</si>
  <si>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</si>
  <si>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</si>
  <si>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</si>
  <si>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</si>
  <si>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</si>
  <si>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</si>
  <si>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</si>
  <si>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</si>
  <si>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</si>
  <si>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</si>
  <si>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</si>
  <si>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</si>
  <si>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</si>
  <si>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</si>
  <si>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</si>
  <si>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</si>
  <si>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</si>
  <si>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</si>
  <si>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</si>
  <si>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</si>
  <si>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</si>
  <si>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</si>
  <si>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</si>
  <si>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</si>
  <si>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</si>
  <si>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</si>
  <si>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</si>
  <si>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</si>
  <si>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</si>
  <si>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</si>
  <si>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</si>
  <si>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</si>
  <si>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</si>
  <si>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</si>
  <si>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</si>
  <si>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</si>
  <si>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</si>
  <si>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</si>
  <si>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</si>
  <si>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</si>
  <si>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</si>
  <si>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</si>
  <si>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</si>
  <si>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</si>
  <si>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</si>
  <si>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</si>
  <si>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</si>
  <si>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</si>
  <si>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</si>
  <si>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</si>
  <si>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</si>
  <si>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</si>
  <si>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</si>
  <si>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</si>
  <si>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</si>
  <si>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</si>
  <si>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</si>
  <si>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</si>
  <si>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</si>
  <si>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</si>
  <si>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</si>
  <si>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福井県永平寺町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</si>
  <si>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</si>
  <si>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</si>
  <si>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</si>
  <si>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</si>
  <si>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</si>
  <si>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</si>
  <si>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</si>
  <si>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</si>
  <si>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</si>
  <si>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</si>
  <si>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</si>
  <si>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</si>
  <si>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</si>
  <si>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</si>
  <si>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</si>
  <si>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</si>
  <si>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</si>
  <si>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</si>
  <si>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</si>
  <si>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</si>
  <si>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</si>
  <si>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</si>
  <si>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</si>
  <si>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</si>
  <si>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</si>
  <si>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</si>
  <si>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</si>
  <si>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</si>
  <si>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</si>
  <si>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</si>
  <si>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</si>
  <si>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</si>
  <si>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</si>
  <si>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</si>
  <si>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</si>
  <si>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</si>
  <si>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</si>
  <si>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</si>
  <si>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</si>
  <si>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</si>
  <si>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</si>
  <si>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</si>
  <si>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</si>
  <si>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</si>
  <si>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</si>
  <si>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</si>
  <si>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</si>
  <si>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</si>
  <si>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</si>
  <si>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</si>
  <si>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</si>
  <si>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</si>
  <si>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</si>
  <si>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</si>
  <si>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</si>
  <si>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</si>
  <si>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</si>
  <si>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</si>
  <si>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</si>
  <si>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</si>
  <si>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</si>
  <si>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</si>
  <si>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</si>
  <si>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</si>
  <si>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</si>
  <si>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</si>
  <si>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</si>
  <si>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</si>
  <si>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</si>
  <si>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</si>
  <si>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</si>
  <si>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</si>
  <si>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</si>
  <si>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</si>
  <si>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</si>
  <si>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</si>
  <si>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</si>
  <si>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</si>
  <si>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</si>
  <si>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</si>
  <si>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</si>
  <si>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</si>
  <si>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</si>
  <si>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</si>
  <si>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</si>
  <si>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</si>
  <si>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</si>
  <si>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</si>
  <si>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</si>
  <si>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</si>
  <si>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</si>
  <si>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</si>
  <si>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</si>
  <si>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</si>
  <si>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</si>
  <si>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</si>
  <si>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</si>
  <si>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</si>
  <si>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</si>
  <si>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</si>
  <si>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</si>
  <si>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</si>
  <si>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</si>
  <si>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</si>
  <si>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</si>
  <si>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</si>
  <si>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</si>
  <si>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</si>
  <si>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</si>
  <si>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</si>
  <si>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</si>
  <si>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</si>
  <si>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</si>
  <si>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</si>
  <si>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</si>
  <si>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</si>
  <si>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</si>
  <si>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</si>
  <si>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</si>
  <si>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</si>
  <si>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</si>
  <si>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</si>
  <si>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</si>
  <si>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</si>
  <si>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</si>
  <si>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</si>
  <si>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</si>
  <si>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</si>
  <si>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</si>
  <si>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</si>
  <si>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</si>
  <si>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</si>
  <si>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</si>
  <si>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</si>
  <si>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</si>
  <si>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</si>
  <si>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</si>
  <si>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</si>
  <si>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</si>
  <si>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</si>
  <si>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</si>
  <si>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</si>
  <si>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</si>
  <si>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</si>
  <si>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</si>
  <si>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</si>
  <si>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</si>
  <si>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</si>
  <si>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福井県永平寺町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</si>
  <si>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</si>
  <si>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</si>
  <si>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</si>
  <si>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</si>
  <si>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</si>
  <si>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</si>
  <si>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</si>
  <si>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</si>
  <si>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</si>
  <si>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</si>
  <si>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</si>
  <si>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</si>
  <si>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</si>
  <si>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</si>
  <si>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</si>
  <si>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</si>
  <si>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</si>
  <si>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</si>
  <si>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</si>
  <si>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</si>
  <si>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</si>
  <si>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</si>
  <si>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</si>
  <si>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</si>
  <si>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</si>
  <si>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</si>
  <si>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</si>
  <si>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</si>
  <si>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</si>
  <si>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</si>
  <si>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</si>
  <si>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</si>
  <si>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</si>
  <si>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</si>
  <si>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</si>
  <si>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</si>
  <si>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</si>
  <si>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</si>
  <si>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</si>
  <si>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</si>
  <si>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</si>
  <si>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</si>
  <si>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</si>
  <si>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</si>
  <si>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</si>
  <si>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</si>
  <si>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</si>
  <si>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</si>
  <si>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</si>
  <si>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</si>
  <si>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</si>
  <si>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</si>
  <si>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</si>
  <si>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</si>
  <si>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</si>
  <si>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</si>
  <si>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</si>
  <si>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</si>
  <si>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</si>
  <si>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</si>
  <si>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</si>
  <si>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</si>
  <si>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</si>
  <si>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</si>
  <si>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</si>
  <si>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</si>
  <si>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</si>
  <si>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</si>
  <si>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</si>
  <si>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</si>
  <si>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</si>
  <si>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</si>
  <si>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</si>
  <si>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</si>
  <si>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</si>
  <si>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</si>
  <si>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</si>
  <si>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</si>
  <si>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</si>
  <si>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</si>
  <si>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</si>
  <si>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</si>
  <si>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</si>
  <si>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</si>
  <si>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</si>
  <si>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</si>
  <si>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</si>
  <si>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</si>
  <si>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</si>
  <si>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</si>
  <si>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</si>
  <si>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</si>
  <si>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</si>
  <si>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</si>
  <si>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</si>
  <si>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</si>
  <si>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</si>
  <si>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</si>
  <si>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</si>
  <si>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</si>
  <si>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</si>
  <si>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</si>
  <si>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</si>
  <si>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</si>
  <si>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</si>
  <si>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</si>
  <si>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上水道事業</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</si>
  <si>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</si>
  <si>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</si>
  <si>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</si>
  <si>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</si>
  <si>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</si>
  <si>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</si>
  <si>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</si>
  <si>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</si>
  <si>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</si>
  <si>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</si>
  <si>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</si>
  <si>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</si>
  <si>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</si>
  <si>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</si>
  <si>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</si>
  <si>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</si>
  <si>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</si>
  <si>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</si>
  <si>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</si>
  <si>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</si>
  <si>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</si>
  <si>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</si>
  <si>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</si>
  <si>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</si>
  <si>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</si>
  <si>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</si>
  <si>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</si>
  <si>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</si>
  <si>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</si>
  <si>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</si>
  <si>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</si>
  <si>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</si>
  <si>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</si>
  <si>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</si>
  <si>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</si>
  <si>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</si>
  <si>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</si>
  <si>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</si>
  <si>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</si>
  <si>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</si>
  <si>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</si>
  <si>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</si>
  <si>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</si>
  <si>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</si>
  <si>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</si>
  <si>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</si>
  <si>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</si>
  <si>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</si>
  <si>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</si>
  <si>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</si>
  <si>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</si>
  <si>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</si>
  <si>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</si>
  <si>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</si>
  <si>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</si>
  <si>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</si>
  <si>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</si>
  <si>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</si>
  <si>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</si>
  <si>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</si>
  <si>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</si>
  <si>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</si>
  <si>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</si>
  <si>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</si>
  <si>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</si>
  <si>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</si>
  <si>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</si>
  <si>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</si>
  <si>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</si>
  <si>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</si>
  <si>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</si>
  <si>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</si>
  <si>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</si>
  <si>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</si>
  <si>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</si>
  <si>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</si>
  <si>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</si>
  <si>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</si>
  <si>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</si>
  <si>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</si>
  <si>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</si>
  <si>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</si>
  <si>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</si>
  <si>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</si>
  <si>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</si>
  <si>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</si>
  <si>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</si>
  <si>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</si>
  <si>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</si>
  <si>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28.33</t>
  </si>
  <si>
    <t>上水道事業</t>
  </si>
  <si>
    <t>介護保険特別会計</t>
  </si>
  <si>
    <t>国民健康保険事業特別会計</t>
  </si>
  <si>
    <t>一般会計</t>
  </si>
  <si>
    <t>下水道事業特別会計</t>
  </si>
  <si>
    <t>後期高齢者医療特別会計</t>
  </si>
  <si>
    <t>▲ 0.00</t>
  </si>
  <si>
    <t>農業集落排水事業特別会計</t>
  </si>
  <si>
    <t>その他会計（赤字）</t>
  </si>
  <si>
    <t>その他会計（黒字）</t>
  </si>
  <si>
    <t>-</t>
    <phoneticPr fontId="2"/>
  </si>
  <si>
    <t>福井坂井地区広域市町村圏事務組合</t>
    <rPh sb="0" eb="2">
      <t>フクイ</t>
    </rPh>
    <rPh sb="2" eb="4">
      <t>サカイ</t>
    </rPh>
    <rPh sb="4" eb="6">
      <t>チク</t>
    </rPh>
    <rPh sb="6" eb="8">
      <t>コウイキ</t>
    </rPh>
    <rPh sb="8" eb="11">
      <t>シチョウソン</t>
    </rPh>
    <rPh sb="11" eb="12">
      <t>ケン</t>
    </rPh>
    <rPh sb="12" eb="14">
      <t>ジム</t>
    </rPh>
    <rPh sb="14" eb="16">
      <t>クミアイ</t>
    </rPh>
    <phoneticPr fontId="5"/>
  </si>
  <si>
    <t>五領川公共下水道事務組合</t>
    <rPh sb="0" eb="1">
      <t>ゴ</t>
    </rPh>
    <rPh sb="1" eb="2">
      <t>リョウ</t>
    </rPh>
    <rPh sb="2" eb="3">
      <t>カワ</t>
    </rPh>
    <rPh sb="3" eb="5">
      <t>コウキョウ</t>
    </rPh>
    <rPh sb="5" eb="8">
      <t>ゲスイドウ</t>
    </rPh>
    <rPh sb="8" eb="10">
      <t>ジム</t>
    </rPh>
    <rPh sb="10" eb="12">
      <t>クミアイ</t>
    </rPh>
    <phoneticPr fontId="5"/>
  </si>
  <si>
    <t>こしの国広域事務組合</t>
    <rPh sb="3" eb="4">
      <t>クニ</t>
    </rPh>
    <rPh sb="4" eb="6">
      <t>コウイキ</t>
    </rPh>
    <rPh sb="6" eb="8">
      <t>ジム</t>
    </rPh>
    <rPh sb="8" eb="10">
      <t>クミアイ</t>
    </rPh>
    <phoneticPr fontId="5"/>
  </si>
  <si>
    <t>福井県後期高齢者医療広域連合（一般）</t>
    <rPh sb="0" eb="2">
      <t>フクイ</t>
    </rPh>
    <rPh sb="2" eb="3">
      <t>ケン</t>
    </rPh>
    <rPh sb="3" eb="5">
      <t>コウキ</t>
    </rPh>
    <rPh sb="5" eb="8">
      <t>コウレイシャ</t>
    </rPh>
    <rPh sb="8" eb="10">
      <t>イリョウ</t>
    </rPh>
    <rPh sb="10" eb="12">
      <t>コウイキ</t>
    </rPh>
    <rPh sb="12" eb="14">
      <t>レンゴウ</t>
    </rPh>
    <rPh sb="15" eb="17">
      <t>イッパン</t>
    </rPh>
    <phoneticPr fontId="5"/>
  </si>
  <si>
    <t>福井県後期高齢者医療広域連合（特会）</t>
    <rPh sb="0" eb="2">
      <t>フクイ</t>
    </rPh>
    <rPh sb="2" eb="3">
      <t>ケン</t>
    </rPh>
    <rPh sb="3" eb="5">
      <t>コウキ</t>
    </rPh>
    <rPh sb="5" eb="8">
      <t>コウレイシャ</t>
    </rPh>
    <rPh sb="8" eb="10">
      <t>イリョウ</t>
    </rPh>
    <rPh sb="10" eb="12">
      <t>コウイキ</t>
    </rPh>
    <rPh sb="12" eb="14">
      <t>レンゴウ</t>
    </rPh>
    <rPh sb="15" eb="16">
      <t>トク</t>
    </rPh>
    <rPh sb="16" eb="17">
      <t>カイ</t>
    </rPh>
    <phoneticPr fontId="5"/>
  </si>
  <si>
    <t>勝山・永平寺衛生管理組合</t>
    <rPh sb="0" eb="2">
      <t>カツヤマ</t>
    </rPh>
    <rPh sb="3" eb="6">
      <t>エイヘイジ</t>
    </rPh>
    <rPh sb="6" eb="8">
      <t>エイセイ</t>
    </rPh>
    <rPh sb="8" eb="10">
      <t>カンリ</t>
    </rPh>
    <rPh sb="10" eb="12">
      <t>クミアイ</t>
    </rPh>
    <phoneticPr fontId="5"/>
  </si>
  <si>
    <t>福井県市町総合事務組合（一般）</t>
    <rPh sb="0" eb="3">
      <t>フクイケン</t>
    </rPh>
    <rPh sb="3" eb="4">
      <t>シ</t>
    </rPh>
    <rPh sb="4" eb="5">
      <t>マチ</t>
    </rPh>
    <rPh sb="5" eb="7">
      <t>ソウゴウ</t>
    </rPh>
    <rPh sb="7" eb="9">
      <t>ジム</t>
    </rPh>
    <rPh sb="9" eb="11">
      <t>クミアイ</t>
    </rPh>
    <rPh sb="12" eb="14">
      <t>イッパン</t>
    </rPh>
    <phoneticPr fontId="5"/>
  </si>
  <si>
    <t>福井県市町総合事務組合（特会）</t>
    <rPh sb="0" eb="3">
      <t>フクイケン</t>
    </rPh>
    <rPh sb="3" eb="4">
      <t>シ</t>
    </rPh>
    <rPh sb="4" eb="5">
      <t>マチ</t>
    </rPh>
    <rPh sb="5" eb="7">
      <t>ソウゴウ</t>
    </rPh>
    <rPh sb="7" eb="9">
      <t>ジム</t>
    </rPh>
    <rPh sb="9" eb="11">
      <t>クミアイ</t>
    </rPh>
    <rPh sb="12" eb="13">
      <t>トク</t>
    </rPh>
    <rPh sb="13" eb="14">
      <t>カイ</t>
    </rPh>
    <phoneticPr fontId="5"/>
  </si>
  <si>
    <t>福井県自治会館組合</t>
    <rPh sb="0" eb="3">
      <t>フクイケン</t>
    </rPh>
    <rPh sb="3" eb="5">
      <t>ジチ</t>
    </rPh>
    <rPh sb="5" eb="7">
      <t>カイカン</t>
    </rPh>
    <rPh sb="7" eb="9">
      <t>クミアイ</t>
    </rPh>
    <phoneticPr fontId="5"/>
  </si>
  <si>
    <t>△131</t>
    <phoneticPr fontId="2"/>
  </si>
  <si>
    <t>-</t>
    <phoneticPr fontId="2"/>
  </si>
  <si>
    <t>-</t>
    <phoneticPr fontId="2"/>
  </si>
  <si>
    <t>教育施設整備基金</t>
    <rPh sb="0" eb="2">
      <t>キョウイク</t>
    </rPh>
    <rPh sb="2" eb="4">
      <t>シセツ</t>
    </rPh>
    <rPh sb="4" eb="6">
      <t>セイビ</t>
    </rPh>
    <rPh sb="6" eb="8">
      <t>キキン</t>
    </rPh>
    <phoneticPr fontId="11"/>
  </si>
  <si>
    <t>まちづくり基金</t>
    <rPh sb="5" eb="7">
      <t>キキン</t>
    </rPh>
    <phoneticPr fontId="11"/>
  </si>
  <si>
    <t>地域福祉基金</t>
    <rPh sb="0" eb="2">
      <t>チイキ</t>
    </rPh>
    <rPh sb="2" eb="4">
      <t>フクシ</t>
    </rPh>
    <rPh sb="4" eb="6">
      <t>キキン</t>
    </rPh>
    <phoneticPr fontId="11"/>
  </si>
  <si>
    <t>すこやか子育て支援基金</t>
    <rPh sb="4" eb="6">
      <t>コソダ</t>
    </rPh>
    <rPh sb="7" eb="9">
      <t>シエン</t>
    </rPh>
    <rPh sb="9" eb="11">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</si>
</sst>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9E17-4791-8DD4-158B9BD54B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74937</c:v>
                </c:pt>
                <c:pt idx="1">
                  <c:v>64591</c:v>
                </c:pt>
                <c:pt idx="2">
                  <c:v>118745</c:v>
                </c:pt>
                <c:pt idx="3">
                  <c:v>82910</c:v>
                </c:pt>
                <c:pt idx="4">
                  <c:v>86846</c:v>
                </c:pt>
              </c:numCache>
            </c:numRef>
          </c:val>
          <c:smooth val="0"/>
          <c:extLst xmlns:c16r2="http://schemas.microsoft.com/office/drawing/2015/06/chart">
            <c:ext xmlns:c16="http://schemas.microsoft.com/office/drawing/2014/chart" uri="{C3380CC4-5D6E-409C-BE32-E72D297353CC}">
              <c16:uniqueId val="{00000001-9E17-4791-8DD4-158B9BD54B17}"/>
            </c:ext>
          </c:extLst>
        </c:ser>
        <c:dLbls>
          <c:showLegendKey val="0"/>
          <c:showVal val="0"/>
          <c:showCatName val="0"/>
          <c:showSerName val="0"/>
          <c:showPercent val="0"/>
          <c:showBubbleSize val="0"/>
        </c:dLbls>
        <c:marker val="1"/>
        <c:smooth val="0"/>
        <c:axId val="64161664"/>
        <c:axId val="64184320"/>
      </c:lineChart>
      <c:catAx>
        <c:axId val="64161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184320"/>
        <c:crosses val="autoZero"/>
        <c:auto val="1"/>
        <c:lblAlgn val="ctr"/>
        <c:lblOffset val="100"/>
        <c:tickLblSkip val="1"/>
        <c:tickMarkSkip val="1"/>
        <c:noMultiLvlLbl val="0"/>
      </c:catAx>
      <c:valAx>
        <c:axId val="641843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16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5.64</c:v>
                </c:pt>
                <c:pt idx="1">
                  <c:v>6</c:v>
                </c:pt>
                <c:pt idx="2">
                  <c:v>5.0999999999999996</c:v>
                </c:pt>
                <c:pt idx="3">
                  <c:v>2.58</c:v>
                </c:pt>
                <c:pt idx="4">
                  <c:v>0.89</c:v>
                </c:pt>
              </c:numCache>
            </c:numRef>
          </c:val>
          <c:extLst xmlns:c16r2="http://schemas.microsoft.com/office/drawing/2015/06/chart">
            <c:ext xmlns:c16="http://schemas.microsoft.com/office/drawing/2014/chart" uri="{C3380CC4-5D6E-409C-BE32-E72D297353CC}">
              <c16:uniqueId val="{00000000-736C-4584-B745-D3FE710B09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38.39</c:v>
                </c:pt>
                <c:pt idx="1">
                  <c:v>42.58</c:v>
                </c:pt>
                <c:pt idx="2">
                  <c:v>45.03</c:v>
                </c:pt>
                <c:pt idx="3">
                  <c:v>48.12</c:v>
                </c:pt>
                <c:pt idx="4">
                  <c:v>22.83</c:v>
                </c:pt>
              </c:numCache>
            </c:numRef>
          </c:val>
          <c:extLst xmlns:c16r2="http://schemas.microsoft.com/office/drawing/2015/06/chart">
            <c:ext xmlns:c16="http://schemas.microsoft.com/office/drawing/2014/chart" uri="{C3380CC4-5D6E-409C-BE32-E72D297353CC}">
              <c16:uniqueId val="{00000001-736C-4584-B745-D3FE710B0930}"/>
            </c:ext>
          </c:extLst>
        </c:ser>
        <c:dLbls>
          <c:showLegendKey val="0"/>
          <c:showVal val="0"/>
          <c:showCatName val="0"/>
          <c:showSerName val="0"/>
          <c:showPercent val="0"/>
          <c:showBubbleSize val="0"/>
        </c:dLbls>
        <c:gapWidth val="250"/>
        <c:overlap val="100"/>
        <c:axId val="150735104"/>
        <c:axId val="150741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0.41</c:v>
                </c:pt>
                <c:pt idx="1">
                  <c:v>4.21</c:v>
                </c:pt>
                <c:pt idx="2">
                  <c:v>2.5099999999999998</c:v>
                </c:pt>
                <c:pt idx="3">
                  <c:v>0.1</c:v>
                </c:pt>
                <c:pt idx="4">
                  <c:v>-28.33</c:v>
                </c:pt>
              </c:numCache>
            </c:numRef>
          </c:val>
          <c:smooth val="0"/>
          <c:extLst xmlns:c16r2="http://schemas.microsoft.com/office/drawing/2015/06/chart">
            <c:ext xmlns:c16="http://schemas.microsoft.com/office/drawing/2014/chart" uri="{C3380CC4-5D6E-409C-BE32-E72D297353CC}">
              <c16:uniqueId val="{00000002-736C-4584-B745-D3FE710B0930}"/>
            </c:ext>
          </c:extLst>
        </c:ser>
        <c:dLbls>
          <c:showLegendKey val="0"/>
          <c:showVal val="0"/>
          <c:showCatName val="0"/>
          <c:showSerName val="0"/>
          <c:showPercent val="0"/>
          <c:showBubbleSize val="0"/>
        </c:dLbls>
        <c:marker val="1"/>
        <c:smooth val="0"/>
        <c:axId val="150735104"/>
        <c:axId val="150741376"/>
      </c:lineChart>
      <c:catAx>
        <c:axId val="15073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741376"/>
        <c:crosses val="autoZero"/>
        <c:auto val="1"/>
        <c:lblAlgn val="ctr"/>
        <c:lblOffset val="100"/>
        <c:tickLblSkip val="1"/>
        <c:tickMarkSkip val="1"/>
        <c:noMultiLvlLbl val="0"/>
      </c:catAx>
      <c:valAx>
        <c:axId val="15074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73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1B9-4D61-8A8F-B97B27EA5A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1B9-4D61-8A8F-B97B27EA5A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1B9-4D61-8A8F-B97B27EA5A2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c:v>
                </c:pt>
                <c:pt idx="4">
                  <c:v>#N/A</c:v>
                </c:pt>
                <c:pt idx="5">
                  <c:v>0.05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1B9-4D61-8A8F-B97B27EA5A2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1B9-4D61-8A8F-B97B27EA5A2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0.02</c:v>
                </c:pt>
                <c:pt idx="4">
                  <c:v>#N/A</c:v>
                </c:pt>
                <c:pt idx="5">
                  <c:v>0.25</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1B9-4D61-8A8F-B97B27EA5A2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5.63</c:v>
                </c:pt>
                <c:pt idx="2">
                  <c:v>#N/A</c:v>
                </c:pt>
                <c:pt idx="3">
                  <c:v>5.99</c:v>
                </c:pt>
                <c:pt idx="4">
                  <c:v>#N/A</c:v>
                </c:pt>
                <c:pt idx="5">
                  <c:v>5.09</c:v>
                </c:pt>
                <c:pt idx="6">
                  <c:v>#N/A</c:v>
                </c:pt>
                <c:pt idx="7">
                  <c:v>2.57</c:v>
                </c:pt>
                <c:pt idx="8">
                  <c:v>#N/A</c:v>
                </c:pt>
                <c:pt idx="9">
                  <c:v>0.88</c:v>
                </c:pt>
              </c:numCache>
            </c:numRef>
          </c:val>
          <c:extLst xmlns:c16r2="http://schemas.microsoft.com/office/drawing/2015/06/chart">
            <c:ext xmlns:c16="http://schemas.microsoft.com/office/drawing/2014/chart" uri="{C3380CC4-5D6E-409C-BE32-E72D297353CC}">
              <c16:uniqueId val="{00000006-E1B9-4D61-8A8F-B97B27EA5A2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1.18</c:v>
                </c:pt>
                <c:pt idx="2">
                  <c:v>#N/A</c:v>
                </c:pt>
                <c:pt idx="3">
                  <c:v>0.41</c:v>
                </c:pt>
                <c:pt idx="4">
                  <c:v>#N/A</c:v>
                </c:pt>
                <c:pt idx="5">
                  <c:v>1.18</c:v>
                </c:pt>
                <c:pt idx="6">
                  <c:v>#N/A</c:v>
                </c:pt>
                <c:pt idx="7">
                  <c:v>0.56000000000000005</c:v>
                </c:pt>
                <c:pt idx="8">
                  <c:v>#N/A</c:v>
                </c:pt>
                <c:pt idx="9">
                  <c:v>1.04</c:v>
                </c:pt>
              </c:numCache>
            </c:numRef>
          </c:val>
          <c:extLst xmlns:c16r2="http://schemas.microsoft.com/office/drawing/2015/06/chart">
            <c:ext xmlns:c16="http://schemas.microsoft.com/office/drawing/2014/chart" uri="{C3380CC4-5D6E-409C-BE32-E72D297353CC}">
              <c16:uniqueId val="{00000007-E1B9-4D61-8A8F-B97B27EA5A2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0.64</c:v>
                </c:pt>
                <c:pt idx="2">
                  <c:v>#N/A</c:v>
                </c:pt>
                <c:pt idx="3">
                  <c:v>0.84</c:v>
                </c:pt>
                <c:pt idx="4">
                  <c:v>#N/A</c:v>
                </c:pt>
                <c:pt idx="5">
                  <c:v>0.42</c:v>
                </c:pt>
                <c:pt idx="6">
                  <c:v>#N/A</c:v>
                </c:pt>
                <c:pt idx="7">
                  <c:v>0.64</c:v>
                </c:pt>
                <c:pt idx="8">
                  <c:v>#N/A</c:v>
                </c:pt>
                <c:pt idx="9">
                  <c:v>1.22</c:v>
                </c:pt>
              </c:numCache>
            </c:numRef>
          </c:val>
          <c:extLst xmlns:c16r2="http://schemas.microsoft.com/office/drawing/2015/06/chart">
            <c:ext xmlns:c16="http://schemas.microsoft.com/office/drawing/2014/chart" uri="{C3380CC4-5D6E-409C-BE32-E72D297353CC}">
              <c16:uniqueId val="{00000008-E1B9-4D61-8A8F-B97B27EA5A2A}"/>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11.47</c:v>
                </c:pt>
                <c:pt idx="2">
                  <c:v>#N/A</c:v>
                </c:pt>
                <c:pt idx="3">
                  <c:v>9.89</c:v>
                </c:pt>
                <c:pt idx="4">
                  <c:v>#N/A</c:v>
                </c:pt>
                <c:pt idx="5">
                  <c:v>9.2899999999999991</c:v>
                </c:pt>
                <c:pt idx="6">
                  <c:v>#N/A</c:v>
                </c:pt>
                <c:pt idx="7">
                  <c:v>9.73</c:v>
                </c:pt>
                <c:pt idx="8">
                  <c:v>#N/A</c:v>
                </c:pt>
                <c:pt idx="9">
                  <c:v>10.39</c:v>
                </c:pt>
              </c:numCache>
            </c:numRef>
          </c:val>
          <c:extLst xmlns:c16r2="http://schemas.microsoft.com/office/drawing/2015/06/chart">
            <c:ext xmlns:c16="http://schemas.microsoft.com/office/drawing/2014/chart" uri="{C3380CC4-5D6E-409C-BE32-E72D297353CC}">
              <c16:uniqueId val="{00000009-E1B9-4D61-8A8F-B97B27EA5A2A}"/>
            </c:ext>
          </c:extLst>
        </c:ser>
        <c:dLbls>
          <c:showLegendKey val="0"/>
          <c:showVal val="0"/>
          <c:showCatName val="0"/>
          <c:showSerName val="0"/>
          <c:showPercent val="0"/>
          <c:showBubbleSize val="0"/>
        </c:dLbls>
        <c:gapWidth val="150"/>
        <c:overlap val="100"/>
        <c:axId val="150876544"/>
        <c:axId val="150878080"/>
      </c:barChart>
      <c:catAx>
        <c:axId val="15087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878080"/>
        <c:crosses val="autoZero"/>
        <c:auto val="1"/>
        <c:lblAlgn val="ctr"/>
        <c:lblOffset val="100"/>
        <c:tickLblSkip val="1"/>
        <c:tickMarkSkip val="1"/>
        <c:noMultiLvlLbl val="0"/>
      </c:catAx>
      <c:valAx>
        <c:axId val="15087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876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940</c:v>
                </c:pt>
                <c:pt idx="5">
                  <c:v>959</c:v>
                </c:pt>
                <c:pt idx="8">
                  <c:v>952</c:v>
                </c:pt>
                <c:pt idx="11">
                  <c:v>935</c:v>
                </c:pt>
                <c:pt idx="14">
                  <c:v>917</c:v>
                </c:pt>
              </c:numCache>
            </c:numRef>
          </c:val>
          <c:extLst xmlns:c16r2="http://schemas.microsoft.com/office/drawing/2015/06/chart">
            <c:ext xmlns:c16="http://schemas.microsoft.com/office/drawing/2014/chart" uri="{C3380CC4-5D6E-409C-BE32-E72D297353CC}">
              <c16:uniqueId val="{00000000-FAD0-4468-934C-016E1C58EE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AD0-4468-934C-016E1C58EE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AD0-4468-934C-016E1C58EE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211</c:v>
                </c:pt>
                <c:pt idx="3">
                  <c:v>171</c:v>
                </c:pt>
                <c:pt idx="6">
                  <c:v>154</c:v>
                </c:pt>
                <c:pt idx="9">
                  <c:v>127</c:v>
                </c:pt>
                <c:pt idx="12">
                  <c:v>93</c:v>
                </c:pt>
              </c:numCache>
            </c:numRef>
          </c:val>
          <c:extLst xmlns:c16r2="http://schemas.microsoft.com/office/drawing/2015/06/chart">
            <c:ext xmlns:c16="http://schemas.microsoft.com/office/drawing/2014/chart" uri="{C3380CC4-5D6E-409C-BE32-E72D297353CC}">
              <c16:uniqueId val="{00000003-FAD0-4468-934C-016E1C58EE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514</c:v>
                </c:pt>
                <c:pt idx="3">
                  <c:v>512</c:v>
                </c:pt>
                <c:pt idx="6">
                  <c:v>496</c:v>
                </c:pt>
                <c:pt idx="9">
                  <c:v>603</c:v>
                </c:pt>
                <c:pt idx="12">
                  <c:v>569</c:v>
                </c:pt>
              </c:numCache>
            </c:numRef>
          </c:val>
          <c:extLst xmlns:c16r2="http://schemas.microsoft.com/office/drawing/2015/06/chart">
            <c:ext xmlns:c16="http://schemas.microsoft.com/office/drawing/2014/chart" uri="{C3380CC4-5D6E-409C-BE32-E72D297353CC}">
              <c16:uniqueId val="{00000004-FAD0-4468-934C-016E1C58EE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AD0-4468-934C-016E1C58EE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AD0-4468-934C-016E1C58EE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900</c:v>
                </c:pt>
                <c:pt idx="3">
                  <c:v>864</c:v>
                </c:pt>
                <c:pt idx="6">
                  <c:v>796</c:v>
                </c:pt>
                <c:pt idx="9">
                  <c:v>676</c:v>
                </c:pt>
                <c:pt idx="12">
                  <c:v>634</c:v>
                </c:pt>
              </c:numCache>
            </c:numRef>
          </c:val>
          <c:extLst xmlns:c16r2="http://schemas.microsoft.com/office/drawing/2015/06/chart">
            <c:ext xmlns:c16="http://schemas.microsoft.com/office/drawing/2014/chart" uri="{C3380CC4-5D6E-409C-BE32-E72D297353CC}">
              <c16:uniqueId val="{00000007-FAD0-4468-934C-016E1C58EE9D}"/>
            </c:ext>
          </c:extLst>
        </c:ser>
        <c:dLbls>
          <c:showLegendKey val="0"/>
          <c:showVal val="0"/>
          <c:showCatName val="0"/>
          <c:showSerName val="0"/>
          <c:showPercent val="0"/>
          <c:showBubbleSize val="0"/>
        </c:dLbls>
        <c:gapWidth val="100"/>
        <c:overlap val="100"/>
        <c:axId val="158195072"/>
        <c:axId val="158201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685</c:v>
                </c:pt>
                <c:pt idx="2">
                  <c:v>#N/A</c:v>
                </c:pt>
                <c:pt idx="3">
                  <c:v>#N/A</c:v>
                </c:pt>
                <c:pt idx="4">
                  <c:v>588</c:v>
                </c:pt>
                <c:pt idx="5">
                  <c:v>#N/A</c:v>
                </c:pt>
                <c:pt idx="6">
                  <c:v>#N/A</c:v>
                </c:pt>
                <c:pt idx="7">
                  <c:v>494</c:v>
                </c:pt>
                <c:pt idx="8">
                  <c:v>#N/A</c:v>
                </c:pt>
                <c:pt idx="9">
                  <c:v>#N/A</c:v>
                </c:pt>
                <c:pt idx="10">
                  <c:v>471</c:v>
                </c:pt>
                <c:pt idx="11">
                  <c:v>#N/A</c:v>
                </c:pt>
                <c:pt idx="12">
                  <c:v>#N/A</c:v>
                </c:pt>
                <c:pt idx="13">
                  <c:v>379</c:v>
                </c:pt>
                <c:pt idx="14">
                  <c:v>#N/A</c:v>
                </c:pt>
              </c:numCache>
            </c:numRef>
          </c:val>
          <c:smooth val="0"/>
          <c:extLst xmlns:c16r2="http://schemas.microsoft.com/office/drawing/2015/06/chart">
            <c:ext xmlns:c16="http://schemas.microsoft.com/office/drawing/2014/chart" uri="{C3380CC4-5D6E-409C-BE32-E72D297353CC}">
              <c16:uniqueId val="{00000008-FAD0-4468-934C-016E1C58EE9D}"/>
            </c:ext>
          </c:extLst>
        </c:ser>
        <c:dLbls>
          <c:showLegendKey val="0"/>
          <c:showVal val="0"/>
          <c:showCatName val="0"/>
          <c:showSerName val="0"/>
          <c:showPercent val="0"/>
          <c:showBubbleSize val="0"/>
        </c:dLbls>
        <c:marker val="1"/>
        <c:smooth val="0"/>
        <c:axId val="158195072"/>
        <c:axId val="158201344"/>
      </c:lineChart>
      <c:catAx>
        <c:axId val="15819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201344"/>
        <c:crosses val="autoZero"/>
        <c:auto val="1"/>
        <c:lblAlgn val="ctr"/>
        <c:lblOffset val="100"/>
        <c:tickLblSkip val="1"/>
        <c:tickMarkSkip val="1"/>
        <c:noMultiLvlLbl val="0"/>
      </c:catAx>
      <c:valAx>
        <c:axId val="15820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19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9830</c:v>
                </c:pt>
                <c:pt idx="5">
                  <c:v>9435</c:v>
                </c:pt>
                <c:pt idx="8">
                  <c:v>10551</c:v>
                </c:pt>
                <c:pt idx="11">
                  <c:v>10670</c:v>
                </c:pt>
                <c:pt idx="14">
                  <c:v>10744</c:v>
                </c:pt>
              </c:numCache>
            </c:numRef>
          </c:val>
          <c:extLst xmlns:c16r2="http://schemas.microsoft.com/office/drawing/2015/06/chart">
            <c:ext xmlns:c16="http://schemas.microsoft.com/office/drawing/2014/chart" uri="{C3380CC4-5D6E-409C-BE32-E72D297353CC}">
              <c16:uniqueId val="{00000000-F5DA-4F0C-9CF7-35B36BA32B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277</c:v>
                </c:pt>
                <c:pt idx="5">
                  <c:v>254</c:v>
                </c:pt>
                <c:pt idx="8">
                  <c:v>231</c:v>
                </c:pt>
                <c:pt idx="11">
                  <c:v>205</c:v>
                </c:pt>
                <c:pt idx="14">
                  <c:v>210</c:v>
                </c:pt>
              </c:numCache>
            </c:numRef>
          </c:val>
          <c:extLst xmlns:c16r2="http://schemas.microsoft.com/office/drawing/2015/06/chart">
            <c:ext xmlns:c16="http://schemas.microsoft.com/office/drawing/2014/chart" uri="{C3380CC4-5D6E-409C-BE32-E72D297353CC}">
              <c16:uniqueId val="{00000001-F5DA-4F0C-9CF7-35B36BA32B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3097</c:v>
                </c:pt>
                <c:pt idx="5">
                  <c:v>3307</c:v>
                </c:pt>
                <c:pt idx="8">
                  <c:v>3429</c:v>
                </c:pt>
                <c:pt idx="11">
                  <c:v>3595</c:v>
                </c:pt>
                <c:pt idx="14">
                  <c:v>3713</c:v>
                </c:pt>
              </c:numCache>
            </c:numRef>
          </c:val>
          <c:extLst xmlns:c16r2="http://schemas.microsoft.com/office/drawing/2015/06/chart">
            <c:ext xmlns:c16="http://schemas.microsoft.com/office/drawing/2014/chart" uri="{C3380CC4-5D6E-409C-BE32-E72D297353CC}">
              <c16:uniqueId val="{00000002-F5DA-4F0C-9CF7-35B36BA32B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5DA-4F0C-9CF7-35B36BA32B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5DA-4F0C-9CF7-35B36BA32B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5DA-4F0C-9CF7-35B36BA32B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2169</c:v>
                </c:pt>
                <c:pt idx="3">
                  <c:v>2065</c:v>
                </c:pt>
                <c:pt idx="6">
                  <c:v>2007</c:v>
                </c:pt>
                <c:pt idx="9">
                  <c:v>1985</c:v>
                </c:pt>
                <c:pt idx="12">
                  <c:v>1975</c:v>
                </c:pt>
              </c:numCache>
            </c:numRef>
          </c:val>
          <c:extLst xmlns:c16r2="http://schemas.microsoft.com/office/drawing/2015/06/chart">
            <c:ext xmlns:c16="http://schemas.microsoft.com/office/drawing/2014/chart" uri="{C3380CC4-5D6E-409C-BE32-E72D297353CC}">
              <c16:uniqueId val="{00000006-F5DA-4F0C-9CF7-35B36BA32B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1782</c:v>
                </c:pt>
                <c:pt idx="3">
                  <c:v>1603</c:v>
                </c:pt>
                <c:pt idx="6">
                  <c:v>1554</c:v>
                </c:pt>
                <c:pt idx="9">
                  <c:v>1537</c:v>
                </c:pt>
                <c:pt idx="12">
                  <c:v>1474</c:v>
                </c:pt>
              </c:numCache>
            </c:numRef>
          </c:val>
          <c:extLst xmlns:c16r2="http://schemas.microsoft.com/office/drawing/2015/06/chart">
            <c:ext xmlns:c16="http://schemas.microsoft.com/office/drawing/2014/chart" uri="{C3380CC4-5D6E-409C-BE32-E72D297353CC}">
              <c16:uniqueId val="{00000007-F5DA-4F0C-9CF7-35B36BA32B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4039</c:v>
                </c:pt>
                <c:pt idx="3">
                  <c:v>3749</c:v>
                </c:pt>
                <c:pt idx="6">
                  <c:v>3385</c:v>
                </c:pt>
                <c:pt idx="9">
                  <c:v>3293</c:v>
                </c:pt>
                <c:pt idx="12">
                  <c:v>3117</c:v>
                </c:pt>
              </c:numCache>
            </c:numRef>
          </c:val>
          <c:extLst xmlns:c16r2="http://schemas.microsoft.com/office/drawing/2015/06/chart">
            <c:ext xmlns:c16="http://schemas.microsoft.com/office/drawing/2014/chart" uri="{C3380CC4-5D6E-409C-BE32-E72D297353CC}">
              <c16:uniqueId val="{00000008-F5DA-4F0C-9CF7-35B36BA32B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5DA-4F0C-9CF7-35B36BA32B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7613</c:v>
                </c:pt>
                <c:pt idx="3">
                  <c:v>7656</c:v>
                </c:pt>
                <c:pt idx="6">
                  <c:v>8618</c:v>
                </c:pt>
                <c:pt idx="9">
                  <c:v>8737</c:v>
                </c:pt>
                <c:pt idx="12">
                  <c:v>9241</c:v>
                </c:pt>
              </c:numCache>
            </c:numRef>
          </c:val>
          <c:extLst xmlns:c16r2="http://schemas.microsoft.com/office/drawing/2015/06/chart">
            <c:ext xmlns:c16="http://schemas.microsoft.com/office/drawing/2014/chart" uri="{C3380CC4-5D6E-409C-BE32-E72D297353CC}">
              <c16:uniqueId val="{0000000A-F5DA-4F0C-9CF7-35B36BA32B85}"/>
            </c:ext>
          </c:extLst>
        </c:ser>
        <c:dLbls>
          <c:showLegendKey val="0"/>
          <c:showVal val="0"/>
          <c:showCatName val="0"/>
          <c:showSerName val="0"/>
          <c:showPercent val="0"/>
          <c:showBubbleSize val="0"/>
        </c:dLbls>
        <c:gapWidth val="100"/>
        <c:overlap val="100"/>
        <c:axId val="158110080"/>
        <c:axId val="158112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2400</c:v>
                </c:pt>
                <c:pt idx="2">
                  <c:v>#N/A</c:v>
                </c:pt>
                <c:pt idx="3">
                  <c:v>#N/A</c:v>
                </c:pt>
                <c:pt idx="4">
                  <c:v>2076</c:v>
                </c:pt>
                <c:pt idx="5">
                  <c:v>#N/A</c:v>
                </c:pt>
                <c:pt idx="6">
                  <c:v>#N/A</c:v>
                </c:pt>
                <c:pt idx="7">
                  <c:v>1354</c:v>
                </c:pt>
                <c:pt idx="8">
                  <c:v>#N/A</c:v>
                </c:pt>
                <c:pt idx="9">
                  <c:v>#N/A</c:v>
                </c:pt>
                <c:pt idx="10">
                  <c:v>1082</c:v>
                </c:pt>
                <c:pt idx="11">
                  <c:v>#N/A</c:v>
                </c:pt>
                <c:pt idx="12">
                  <c:v>#N/A</c:v>
                </c:pt>
                <c:pt idx="13">
                  <c:v>1140</c:v>
                </c:pt>
                <c:pt idx="14">
                  <c:v>#N/A</c:v>
                </c:pt>
              </c:numCache>
            </c:numRef>
          </c:val>
          <c:smooth val="0"/>
          <c:extLst xmlns:c16r2="http://schemas.microsoft.com/office/drawing/2015/06/chart">
            <c:ext xmlns:c16="http://schemas.microsoft.com/office/drawing/2014/chart" uri="{C3380CC4-5D6E-409C-BE32-E72D297353CC}">
              <c16:uniqueId val="{0000000B-F5DA-4F0C-9CF7-35B36BA32B85}"/>
            </c:ext>
          </c:extLst>
        </c:ser>
        <c:dLbls>
          <c:showLegendKey val="0"/>
          <c:showVal val="0"/>
          <c:showCatName val="0"/>
          <c:showSerName val="0"/>
          <c:showPercent val="0"/>
          <c:showBubbleSize val="0"/>
        </c:dLbls>
        <c:marker val="1"/>
        <c:smooth val="0"/>
        <c:axId val="158110080"/>
        <c:axId val="158112000"/>
      </c:lineChart>
      <c:catAx>
        <c:axId val="15811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112000"/>
        <c:crosses val="autoZero"/>
        <c:auto val="1"/>
        <c:lblAlgn val="ctr"/>
        <c:lblOffset val="100"/>
        <c:tickLblSkip val="1"/>
        <c:tickMarkSkip val="1"/>
        <c:noMultiLvlLbl val="0"/>
      </c:catAx>
      <c:valAx>
        <c:axId val="15811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11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2814</c:v>
                </c:pt>
                <c:pt idx="1">
                  <c:v>2979</c:v>
                </c:pt>
                <c:pt idx="2">
                  <c:v>1376</c:v>
                </c:pt>
              </c:numCache>
            </c:numRef>
          </c:val>
          <c:extLst xmlns:c16r2="http://schemas.microsoft.com/office/drawing/2015/06/chart">
            <c:ext xmlns:c16="http://schemas.microsoft.com/office/drawing/2014/chart" uri="{C3380CC4-5D6E-409C-BE32-E72D297353CC}">
              <c16:uniqueId val="{00000000-403D-4215-9973-5503CB5AB6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c:v>
                </c:pt>
                <c:pt idx="1">
                  <c:v>17</c:v>
                </c:pt>
                <c:pt idx="2">
                  <c:v>17</c:v>
                </c:pt>
              </c:numCache>
            </c:numRef>
          </c:val>
          <c:extLst xmlns:c16r2="http://schemas.microsoft.com/office/drawing/2015/06/chart">
            <c:ext xmlns:c16="http://schemas.microsoft.com/office/drawing/2014/chart" uri="{C3380CC4-5D6E-409C-BE32-E72D297353CC}">
              <c16:uniqueId val="{00000001-403D-4215-9973-5503CB5AB6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560</c:v>
                </c:pt>
                <c:pt idx="1">
                  <c:v>560</c:v>
                </c:pt>
                <c:pt idx="2">
                  <c:v>2255</c:v>
                </c:pt>
              </c:numCache>
            </c:numRef>
          </c:val>
          <c:extLst xmlns:c16r2="http://schemas.microsoft.com/office/drawing/2015/06/chart">
            <c:ext xmlns:c16="http://schemas.microsoft.com/office/drawing/2014/chart" uri="{C3380CC4-5D6E-409C-BE32-E72D297353CC}">
              <c16:uniqueId val="{00000002-403D-4215-9973-5503CB5AB64A}"/>
            </c:ext>
          </c:extLst>
        </c:ser>
        <c:dLbls>
          <c:showLegendKey val="0"/>
          <c:showVal val="0"/>
          <c:showCatName val="0"/>
          <c:showSerName val="0"/>
          <c:showPercent val="0"/>
          <c:showBubbleSize val="0"/>
        </c:dLbls>
        <c:gapWidth val="120"/>
        <c:overlap val="100"/>
        <c:axId val="158041600"/>
        <c:axId val="158043136"/>
      </c:barChart>
      <c:catAx>
        <c:axId val="15804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8043136"/>
        <c:crosses val="autoZero"/>
        <c:auto val="1"/>
        <c:lblAlgn val="ctr"/>
        <c:lblOffset val="100"/>
        <c:tickLblSkip val="1"/>
        <c:tickMarkSkip val="1"/>
        <c:noMultiLvlLbl val="0"/>
      </c:catAx>
      <c:valAx>
        <c:axId val="158043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804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一般会計にかかる元利償還金は順調に減少しているが、一般会計と公営企業債の合計元利償還額が全体に占める割合は約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％となっており、実質公債比率に対する影響が大きいため、新規借入額の抑制を行うなど今後も公債費の抑制に努めていく。一方、組合等が起こした地方債の元利償還金に対する負担金等は減額となった。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年度まで元利償還金は減少していたが、平成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年度以降は増額していく。交付税算定に有利な合併特例債を活用してはいるものの、残高と公債費の増減に注視しながら財政の健全化に努めていく。</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将来負担額の項目</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、公営企業債等繰入見込額、組合等負担等見込額は、平成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微減であった一方で、一般会計等に係る地方債の現在高は増加した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地方債残高は、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松小南校舎棟大規模改修工事や地域情報通信基盤整備事業などの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大型建設事業に伴い</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借り入れた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合併特例債</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などに加え、豪雪対策に伴い一般財源が不足したため</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年ぶりに臨時財政対策債を借り入れた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、借入額が償還額を上回り、残高が</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増加した。公営企業債等繰入見込額および組合等負担等見込額は、順調に既往債償還が進んだため、退職手当負担見込額は、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平均勤続年数の短縮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に伴い、それぞれ減少傾向が続いている。</a:t>
          </a:r>
          <a:endParaRPr lang="ja-JP" altLang="ja-JP" sz="16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充当可能財源等は、基金、</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充当可能特定歳入、基準財政需要額算入見込額全てにおいて微増したが、地方債現在高の増加幅が上回ったため指標の分子が増加した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らの要因に加え、標準財政規模も合併算定替縮減の影響から分母の数値も縮小傾向が続くため、将来負担比率が悪化していくと予想される。今後も交付税算定に有利な起債を活用し、地方債残高と公債費のバランスに注視しながら健全な財政運営を行う。</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福井県永平寺町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金融機関での定期預金や国債・県債での運用により利子収入及び売却差益を得て平成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百万円の積立を行っている。また、地方財政法の規定により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百万円を財政調整基金に積立てている。その他、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年度に設置目的が類似する基金や活用実績のなかった基金を統廃合した。翌年度には総合振興計画実施計画、財政計画等を踏まえながら基金の使用目的を明確にし、財政調整基金から特定目的基金への振替</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を実施した。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基金には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例年どおりの運用にて得た利子収入等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地方財政法第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項の規程による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を実施していくが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適正な基金の活用のため財政調整基金の目安である標準財政規模に対する割合を考慮しながら、これからの公共施設最適化の取り組みによる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教育、子育て、福祉、まちづくり関連施設の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更新、大規模改修等の財源として活用するため財政調整基金に漫然と積立てるのではなく、特定目的基金への振替えなど目的を持って運用していく。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年度に特定目的金の再編を実施。平成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年度に類似する類似する特定目的基金を統合するなど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基金とした。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目的基金の使途については、学校教育施設、子育て関連施設、福祉施設の更新、まちづくり関連施設の最適化に向けての取り組みの推進や、今後の更新、大規模改修等の財源として基金を有効に活用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年度に特定目的基金の再編、平成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年度に財政調整基金から特定目的金への振替を実施したことにより各基金残高が増加した。振替額は財政調整基金から教育施設整備基金へ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百万円、すこやか子育て支援基金へ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百万円、まちづくり基金へ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百万円それぞれ振替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を実施した。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総合振興計画実施計画や各施設の適正配置検討結果、財政計画等を踏まえながら、教育、子育て、福祉、まちづくり関連施設の最適化に向けた更新、大規模改修等の財源として基金を活用していく。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年度の財政調整基金については、地方税法第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項の規程による額と基金利子収入を合わせて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年度については同様の積立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百万円の他、平成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年度から実施した特定目的基金への振替を前提として基金の再編を実施し、財政調整基金から特定目的金へ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百万円の振替えを実施した。その結果、平成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程にる額の積立てを実施しながら、財政調整基金の目安である標準財政規模に対する割合を考慮し、これからの公共施設最適化の取り組みによる更新、大規模改修等の財源として活用するため財政調整基金に漫然と積立てるのではなく、特定目的基金への振替えなど目的を持って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増額については、預金利子分の増のみとなっている。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起債償還の補填財源として活用する基金であるが、既借入債については利率も低いことから繰上償還等は考えていない。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施設更新の実施や現状のサービス水準維持を前提とし、単年度が実質赤字となる見通しとなった場合は、基金組替により減債積立金での充当を視野に入れていくことも必要と考えている。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18,779
18,522
94.43
11,492,260
11,407,591
53,371
6,029,893
9,240,710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年度単年度の財政力指数は基準財政需要額が嵩み、基準財政収入額が減少した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結果、</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と前年単年度の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0.007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需要額が増加した要因は、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保健衛生費において国保</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被保険者の高齢化や軽減者数が増加したことや、公債費において臨時財政対策債および合併特例債償還費が増加</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が挙げられる。収入額においても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株式等譲渡所得割交付金などが減少した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たため、単年度の財政力指数が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ヵ年平均の財政力指数は横ばいとなりはしたものの、依然として基準財政収入額の伸びが見込めない脆弱な財政構造であるため、定住対策や企業誘致対策を継続し税収確保を図っていく。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3326</xdr:rowOff>
    </xdr:to>
    <xdr:cxnSp macro="">
      <xdr:nvCxnSpPr>
        <xdr:cNvPr id="70" name="直線コネクタ 69"/>
        <xdr:cNvCxnSpPr/>
      </xdr:nvCxnSpPr>
      <xdr:spPr>
        <a:xfrm>
          <a:off x="4114800" y="7375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3326</xdr:rowOff>
    </xdr:to>
    <xdr:cxnSp macro="">
      <xdr:nvCxnSpPr>
        <xdr:cNvPr id="73" name="直線コネクタ 72"/>
        <xdr:cNvCxnSpPr/>
      </xdr:nvCxnSpPr>
      <xdr:spPr>
        <a:xfrm>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6" name="直線コネクタ 75"/>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79" name="直線コネクタ 78"/>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96053</xdr:rowOff>
    </xdr:from>
    <xdr:ext cx="762000" cy="259045"/>
    <xdr:sp macro="" textlink="">
      <xdr:nvSpPr>
        <xdr:cNvPr id="90" name="財政力該当値テキスト"/>
        <xdr:cNvSpPr txBox="1"/>
      </xdr:nvSpPr>
      <xdr:spPr>
        <a:xfrm>
          <a:off x="5041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92" name="テキスト ボックス 91"/>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4" name="テキスト ボックス 93"/>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8" name="テキスト ボックス 97"/>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en-US" sz="1100" kern="100">
              <a:effectLst/>
              <a:latin typeface="Century" panose="02040604050505020304" pitchFamily="18" charset="0"/>
              <a:ea typeface="ＭＳ Ｐゴシック" panose="020B0600070205080204" pitchFamily="50" charset="-128"/>
              <a:cs typeface="Times New Roman" panose="02020603050405020304" pitchFamily="18" charset="0"/>
            </a:rPr>
            <a:t>　</a:t>
          </a:r>
          <a:r>
            <a:rPr lang="ja-JP"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経常収支比率の分母である経常一般財源等総額</a:t>
          </a:r>
          <a:r>
            <a:rPr lang="ja-JP" altLang="en-US" sz="1100" kern="100">
              <a:effectLst/>
              <a:latin typeface="Century" panose="02040604050505020304" pitchFamily="18" charset="0"/>
              <a:ea typeface="ＭＳ Ｐゴシック" panose="020B0600070205080204" pitchFamily="50" charset="-128"/>
              <a:cs typeface="Times New Roman" panose="02020603050405020304" pitchFamily="18" charset="0"/>
            </a:rPr>
            <a:t>は、合併算定替縮減により普通交付税が減少したものの、</a:t>
          </a:r>
          <a:r>
            <a:rPr lang="ja-JP"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納税促進の取組により</a:t>
          </a:r>
          <a:r>
            <a:rPr lang="ja-JP" altLang="en-US" sz="1100" kern="100">
              <a:effectLst/>
              <a:latin typeface="Century" panose="02040604050505020304" pitchFamily="18" charset="0"/>
              <a:ea typeface="ＭＳ Ｐゴシック" panose="020B0600070205080204" pitchFamily="50" charset="-128"/>
              <a:cs typeface="Times New Roman" panose="02020603050405020304" pitchFamily="18" charset="0"/>
            </a:rPr>
            <a:t>地方税の</a:t>
          </a:r>
          <a:r>
            <a:rPr lang="ja-JP"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収納率が向上</a:t>
          </a:r>
          <a:r>
            <a:rPr lang="ja-JP" altLang="en-US" sz="1100" kern="100">
              <a:effectLst/>
              <a:latin typeface="Century" panose="02040604050505020304" pitchFamily="18" charset="0"/>
              <a:ea typeface="ＭＳ Ｐゴシック" panose="020B0600070205080204" pitchFamily="50" charset="-128"/>
              <a:cs typeface="Times New Roman" panose="02020603050405020304" pitchFamily="18" charset="0"/>
            </a:rPr>
            <a:t>、</a:t>
          </a:r>
          <a:r>
            <a:rPr lang="en-US"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3</a:t>
          </a:r>
          <a:r>
            <a:rPr lang="ja-JP"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年ぶりに臨時財政対策債を発行</a:t>
          </a:r>
          <a:r>
            <a:rPr lang="ja-JP" altLang="en-US" sz="1100" kern="100">
              <a:effectLst/>
              <a:latin typeface="Century" panose="02040604050505020304" pitchFamily="18" charset="0"/>
              <a:ea typeface="ＭＳ Ｐゴシック" panose="020B0600070205080204" pitchFamily="50" charset="-128"/>
              <a:cs typeface="Times New Roman" panose="02020603050405020304" pitchFamily="18" charset="0"/>
            </a:rPr>
            <a:t>するなど、</a:t>
          </a:r>
          <a:r>
            <a:rPr lang="ja-JP"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結果として前年度を</a:t>
          </a:r>
          <a:r>
            <a:rPr lang="en-US"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3.3</a:t>
          </a:r>
          <a:r>
            <a:rPr lang="ja-JP"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ポイント</a:t>
          </a:r>
          <a:r>
            <a:rPr lang="ja-JP" altLang="en-US" sz="1100" kern="100">
              <a:effectLst/>
              <a:latin typeface="Century" panose="02040604050505020304" pitchFamily="18" charset="0"/>
              <a:ea typeface="ＭＳ Ｐゴシック" panose="020B0600070205080204" pitchFamily="50" charset="-128"/>
              <a:cs typeface="Times New Roman" panose="02020603050405020304" pitchFamily="18" charset="0"/>
            </a:rPr>
            <a:t>上回る</a:t>
          </a:r>
          <a:r>
            <a:rPr lang="en-US"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6,089</a:t>
          </a:r>
          <a:r>
            <a:rPr lang="ja-JP"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百万円であった。一方</a:t>
          </a:r>
          <a:r>
            <a:rPr lang="ja-JP" altLang="en-US" sz="1100" kern="100">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分子となる経常経費充当一般財源等は公債費、扶助費、及び繰出金が減少したが、大雪による物件費が大きく増加した影響で経常経費が嵩み前年度を</a:t>
          </a:r>
          <a:r>
            <a:rPr lang="en-US"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3.7</a:t>
          </a:r>
          <a:r>
            <a:rPr lang="ja-JP"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ポイント上回る</a:t>
          </a:r>
          <a:r>
            <a:rPr lang="en-US"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5,709</a:t>
          </a:r>
          <a:r>
            <a:rPr lang="ja-JP"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百万円となった。結果、経常収支比率</a:t>
          </a:r>
          <a:r>
            <a:rPr lang="ja-JP" altLang="en-US" sz="1100" kern="100">
              <a:effectLst/>
              <a:latin typeface="Century" panose="02040604050505020304" pitchFamily="18" charset="0"/>
              <a:ea typeface="ＭＳ Ｐゴシック" panose="020B0600070205080204" pitchFamily="50" charset="-128"/>
              <a:cs typeface="Times New Roman" panose="02020603050405020304" pitchFamily="18" charset="0"/>
            </a:rPr>
            <a:t>は</a:t>
          </a:r>
          <a:r>
            <a:rPr lang="ja-JP"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の基礎となる分母を上回る分子の伸びが大きく前年度より</a:t>
          </a:r>
          <a:r>
            <a:rPr lang="en-US"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0.3</a:t>
          </a:r>
          <a:r>
            <a:rPr lang="ja-JP"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ポイント悪化し</a:t>
          </a:r>
          <a:r>
            <a:rPr lang="en-US"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93.8</a:t>
          </a:r>
          <a:r>
            <a:rPr lang="ja-JP" altLang="ja-JP" sz="1100" kern="100">
              <a:effectLst/>
              <a:latin typeface="Century" panose="02040604050505020304" pitchFamily="18" charset="0"/>
              <a:ea typeface="ＭＳ Ｐゴシック" panose="020B0600070205080204" pitchFamily="50" charset="-128"/>
              <a:cs typeface="Times New Roman" panose="02020603050405020304" pitchFamily="18" charset="0"/>
            </a:rPr>
            <a:t>％となった。</a:t>
          </a:r>
          <a:endParaRPr lang="ja-JP"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115207</xdr:rowOff>
    </xdr:from>
    <xdr:to>
      <xdr:col>23</xdr:col>
      <xdr:colOff>133350</xdr:colOff>
      <xdr:row>64</xdr:row>
      <xdr:rowOff>125549</xdr:rowOff>
    </xdr:to>
    <xdr:cxnSp macro="">
      <xdr:nvCxnSpPr>
        <xdr:cNvPr id="135" name="直線コネクタ 134"/>
        <xdr:cNvCxnSpPr/>
      </xdr:nvCxnSpPr>
      <xdr:spPr>
        <a:xfrm>
          <a:off x="4114800" y="11088007"/>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3991</xdr:rowOff>
    </xdr:from>
    <xdr:to>
      <xdr:col>19</xdr:col>
      <xdr:colOff>133350</xdr:colOff>
      <xdr:row>64</xdr:row>
      <xdr:rowOff>115207</xdr:rowOff>
    </xdr:to>
    <xdr:cxnSp macro="">
      <xdr:nvCxnSpPr>
        <xdr:cNvPr id="138" name="直線コネクタ 137"/>
        <xdr:cNvCxnSpPr/>
      </xdr:nvCxnSpPr>
      <xdr:spPr>
        <a:xfrm>
          <a:off x="3225800" y="10805341"/>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127181</xdr:rowOff>
    </xdr:from>
    <xdr:to>
      <xdr:col>15</xdr:col>
      <xdr:colOff>82550</xdr:colOff>
      <xdr:row>63</xdr:row>
      <xdr:rowOff>3991</xdr:rowOff>
    </xdr:to>
    <xdr:cxnSp macro="">
      <xdr:nvCxnSpPr>
        <xdr:cNvPr id="141" name="直線コネクタ 140"/>
        <xdr:cNvCxnSpPr/>
      </xdr:nvCxnSpPr>
      <xdr:spPr>
        <a:xfrm>
          <a:off x="2336800" y="1075708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109946</xdr:rowOff>
    </xdr:from>
    <xdr:to>
      <xdr:col>11</xdr:col>
      <xdr:colOff>31750</xdr:colOff>
      <xdr:row>62</xdr:row>
      <xdr:rowOff>127181</xdr:rowOff>
    </xdr:to>
    <xdr:cxnSp macro="">
      <xdr:nvCxnSpPr>
        <xdr:cNvPr id="144" name="直線コネクタ 143"/>
        <xdr:cNvCxnSpPr/>
      </xdr:nvCxnSpPr>
      <xdr:spPr>
        <a:xfrm>
          <a:off x="1447800" y="1073984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60053</xdr:rowOff>
    </xdr:from>
    <xdr:to>
      <xdr:col>11</xdr:col>
      <xdr:colOff>82550</xdr:colOff>
      <xdr:row>63</xdr:row>
      <xdr:rowOff>161653</xdr:rowOff>
    </xdr:to>
    <xdr:sp macro="" textlink="">
      <xdr:nvSpPr>
        <xdr:cNvPr id="145" name="フローチャート: 判断 144"/>
        <xdr:cNvSpPr/>
      </xdr:nvSpPr>
      <xdr:spPr>
        <a:xfrm>
          <a:off x="2286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146430</xdr:rowOff>
    </xdr:from>
    <xdr:ext cx="762000" cy="259045"/>
    <xdr:sp macro="" textlink="">
      <xdr:nvSpPr>
        <xdr:cNvPr id="146" name="テキスト ボックス 145"/>
        <xdr:cNvSpPr txBox="1"/>
      </xdr:nvSpPr>
      <xdr:spPr>
        <a:xfrm>
          <a:off x="1955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18687</xdr:rowOff>
    </xdr:from>
    <xdr:to>
      <xdr:col>7</xdr:col>
      <xdr:colOff>31750</xdr:colOff>
      <xdr:row>63</xdr:row>
      <xdr:rowOff>120287</xdr:rowOff>
    </xdr:to>
    <xdr:sp macro="" textlink="">
      <xdr:nvSpPr>
        <xdr:cNvPr id="147" name="フローチャート: 判断 146"/>
        <xdr:cNvSpPr/>
      </xdr:nvSpPr>
      <xdr:spPr>
        <a:xfrm>
          <a:off x="1397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105064</xdr:rowOff>
    </xdr:from>
    <xdr:ext cx="762000" cy="259045"/>
    <xdr:sp macro="" textlink="">
      <xdr:nvSpPr>
        <xdr:cNvPr id="148" name="テキスト ボックス 147"/>
        <xdr:cNvSpPr txBox="1"/>
      </xdr:nvSpPr>
      <xdr:spPr>
        <a:xfrm>
          <a:off x="1066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74749</xdr:rowOff>
    </xdr:from>
    <xdr:to>
      <xdr:col>23</xdr:col>
      <xdr:colOff>184150</xdr:colOff>
      <xdr:row>65</xdr:row>
      <xdr:rowOff>4899</xdr:rowOff>
    </xdr:to>
    <xdr:sp macro="" textlink="">
      <xdr:nvSpPr>
        <xdr:cNvPr id="154" name="楕円 153"/>
        <xdr:cNvSpPr/>
      </xdr:nvSpPr>
      <xdr:spPr>
        <a:xfrm>
          <a:off x="49022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46826</xdr:rowOff>
    </xdr:from>
    <xdr:ext cx="762000" cy="259045"/>
    <xdr:sp macro="" textlink="">
      <xdr:nvSpPr>
        <xdr:cNvPr id="155" name="財政構造の弾力性該当値テキスト"/>
        <xdr:cNvSpPr txBox="1"/>
      </xdr:nvSpPr>
      <xdr:spPr>
        <a:xfrm>
          <a:off x="5041900" y="1101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64407</xdr:rowOff>
    </xdr:from>
    <xdr:to>
      <xdr:col>19</xdr:col>
      <xdr:colOff>184150</xdr:colOff>
      <xdr:row>64</xdr:row>
      <xdr:rowOff>166007</xdr:rowOff>
    </xdr:to>
    <xdr:sp macro="" textlink="">
      <xdr:nvSpPr>
        <xdr:cNvPr id="156" name="楕円 155"/>
        <xdr:cNvSpPr/>
      </xdr:nvSpPr>
      <xdr:spPr>
        <a:xfrm>
          <a:off x="4064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150784</xdr:rowOff>
    </xdr:from>
    <xdr:ext cx="736600" cy="259045"/>
    <xdr:sp macro="" textlink="">
      <xdr:nvSpPr>
        <xdr:cNvPr id="157" name="テキスト ボックス 156"/>
        <xdr:cNvSpPr txBox="1"/>
      </xdr:nvSpPr>
      <xdr:spPr>
        <a:xfrm>
          <a:off x="3733800" y="1112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124641</xdr:rowOff>
    </xdr:from>
    <xdr:to>
      <xdr:col>15</xdr:col>
      <xdr:colOff>133350</xdr:colOff>
      <xdr:row>63</xdr:row>
      <xdr:rowOff>54791</xdr:rowOff>
    </xdr:to>
    <xdr:sp macro="" textlink="">
      <xdr:nvSpPr>
        <xdr:cNvPr id="158" name="楕円 157"/>
        <xdr:cNvSpPr/>
      </xdr:nvSpPr>
      <xdr:spPr>
        <a:xfrm>
          <a:off x="3175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64968</xdr:rowOff>
    </xdr:from>
    <xdr:ext cx="762000" cy="259045"/>
    <xdr:sp macro="" textlink="">
      <xdr:nvSpPr>
        <xdr:cNvPr id="159" name="テキスト ボックス 158"/>
        <xdr:cNvSpPr txBox="1"/>
      </xdr:nvSpPr>
      <xdr:spPr>
        <a:xfrm>
          <a:off x="2844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76381</xdr:rowOff>
    </xdr:from>
    <xdr:to>
      <xdr:col>11</xdr:col>
      <xdr:colOff>82550</xdr:colOff>
      <xdr:row>63</xdr:row>
      <xdr:rowOff>6531</xdr:rowOff>
    </xdr:to>
    <xdr:sp macro="" textlink="">
      <xdr:nvSpPr>
        <xdr:cNvPr id="160" name="楕円 159"/>
        <xdr:cNvSpPr/>
      </xdr:nvSpPr>
      <xdr:spPr>
        <a:xfrm>
          <a:off x="2286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16708</xdr:rowOff>
    </xdr:from>
    <xdr:ext cx="762000" cy="259045"/>
    <xdr:sp macro="" textlink="">
      <xdr:nvSpPr>
        <xdr:cNvPr id="161" name="テキスト ボックス 160"/>
        <xdr:cNvSpPr txBox="1"/>
      </xdr:nvSpPr>
      <xdr:spPr>
        <a:xfrm>
          <a:off x="1955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59146</xdr:rowOff>
    </xdr:from>
    <xdr:to>
      <xdr:col>7</xdr:col>
      <xdr:colOff>31750</xdr:colOff>
      <xdr:row>62</xdr:row>
      <xdr:rowOff>160746</xdr:rowOff>
    </xdr:to>
    <xdr:sp macro="" textlink="">
      <xdr:nvSpPr>
        <xdr:cNvPr id="162" name="楕円 161"/>
        <xdr:cNvSpPr/>
      </xdr:nvSpPr>
      <xdr:spPr>
        <a:xfrm>
          <a:off x="1397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170923</xdr:rowOff>
    </xdr:from>
    <xdr:ext cx="762000" cy="259045"/>
    <xdr:sp macro="" textlink="">
      <xdr:nvSpPr>
        <xdr:cNvPr id="163" name="テキスト ボックス 162"/>
        <xdr:cNvSpPr txBox="1"/>
      </xdr:nvSpPr>
      <xdr:spPr>
        <a:xfrm>
          <a:off x="1066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当該項目の分子である人件費は、平成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百万の減となり、合併以降計画的な職員定数管理が実を結ぶ結果となっている。しかし、物件費は平成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年度の大雪の影響で除雪費用が嵩み、学校給食無償化の継続やきめ細かな保育関連経費などが要因となって大きな増加をみせている。さらに項目の分母となる人口は前年度から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人減少しており人口一人当たりの対象経費増加に拍車をかける傾向が続いている。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計画的な職員定数管理も現状ではほぼ限界となっており、今後は町関連施設の統廃合も検討し抜本的な人員整理、行財政改革大綱等に基づく事務事業評価を毎年度実施することで、事業間問題点の洗い出しやその解決に向けた有効な運用方法をより厳密に計画し、事業の取捨選択も含めて考えていく必要が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2020</xdr:rowOff>
    </xdr:from>
    <xdr:to>
      <xdr:col>23</xdr:col>
      <xdr:colOff>133350</xdr:colOff>
      <xdr:row>83</xdr:row>
      <xdr:rowOff>64720</xdr:rowOff>
    </xdr:to>
    <xdr:cxnSp macro="">
      <xdr:nvCxnSpPr>
        <xdr:cNvPr id="196" name="直線コネクタ 195"/>
        <xdr:cNvCxnSpPr/>
      </xdr:nvCxnSpPr>
      <xdr:spPr>
        <a:xfrm>
          <a:off x="4114800" y="14232370"/>
          <a:ext cx="8382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134964</xdr:rowOff>
    </xdr:from>
    <xdr:to>
      <xdr:col>19</xdr:col>
      <xdr:colOff>133350</xdr:colOff>
      <xdr:row>83</xdr:row>
      <xdr:rowOff>2020</xdr:rowOff>
    </xdr:to>
    <xdr:cxnSp macro="">
      <xdr:nvCxnSpPr>
        <xdr:cNvPr id="199" name="直線コネクタ 198"/>
        <xdr:cNvCxnSpPr/>
      </xdr:nvCxnSpPr>
      <xdr:spPr>
        <a:xfrm>
          <a:off x="3225800" y="14193864"/>
          <a:ext cx="889000" cy="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115945</xdr:rowOff>
    </xdr:from>
    <xdr:to>
      <xdr:col>15</xdr:col>
      <xdr:colOff>82550</xdr:colOff>
      <xdr:row>82</xdr:row>
      <xdr:rowOff>134964</xdr:rowOff>
    </xdr:to>
    <xdr:cxnSp macro="">
      <xdr:nvCxnSpPr>
        <xdr:cNvPr id="202" name="直線コネクタ 201"/>
        <xdr:cNvCxnSpPr/>
      </xdr:nvCxnSpPr>
      <xdr:spPr>
        <a:xfrm>
          <a:off x="2336800" y="14174845"/>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4" name="テキスト ボックス 203"/>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60851</xdr:rowOff>
    </xdr:from>
    <xdr:to>
      <xdr:col>11</xdr:col>
      <xdr:colOff>31750</xdr:colOff>
      <xdr:row>82</xdr:row>
      <xdr:rowOff>115945</xdr:rowOff>
    </xdr:to>
    <xdr:cxnSp macro="">
      <xdr:nvCxnSpPr>
        <xdr:cNvPr id="205" name="直線コネクタ 204"/>
        <xdr:cNvCxnSpPr/>
      </xdr:nvCxnSpPr>
      <xdr:spPr>
        <a:xfrm>
          <a:off x="1447800" y="14119751"/>
          <a:ext cx="889000" cy="5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5742</xdr:rowOff>
    </xdr:from>
    <xdr:to>
      <xdr:col>11</xdr:col>
      <xdr:colOff>82550</xdr:colOff>
      <xdr:row>81</xdr:row>
      <xdr:rowOff>107342</xdr:rowOff>
    </xdr:to>
    <xdr:sp macro="" textlink="">
      <xdr:nvSpPr>
        <xdr:cNvPr id="206" name="フローチャート: 判断 205"/>
        <xdr:cNvSpPr/>
      </xdr:nvSpPr>
      <xdr:spPr>
        <a:xfrm>
          <a:off x="2286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117519</xdr:rowOff>
    </xdr:from>
    <xdr:ext cx="762000" cy="259045"/>
    <xdr:sp macro="" textlink="">
      <xdr:nvSpPr>
        <xdr:cNvPr id="207" name="テキスト ボックス 206"/>
        <xdr:cNvSpPr txBox="1"/>
      </xdr:nvSpPr>
      <xdr:spPr>
        <a:xfrm>
          <a:off x="1955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155707</xdr:rowOff>
    </xdr:from>
    <xdr:to>
      <xdr:col>7</xdr:col>
      <xdr:colOff>31750</xdr:colOff>
      <xdr:row>81</xdr:row>
      <xdr:rowOff>85857</xdr:rowOff>
    </xdr:to>
    <xdr:sp macro="" textlink="">
      <xdr:nvSpPr>
        <xdr:cNvPr id="208" name="フローチャート: 判断 207"/>
        <xdr:cNvSpPr/>
      </xdr:nvSpPr>
      <xdr:spPr>
        <a:xfrm>
          <a:off x="1397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96034</xdr:rowOff>
    </xdr:from>
    <xdr:ext cx="762000" cy="259045"/>
    <xdr:sp macro="" textlink="">
      <xdr:nvSpPr>
        <xdr:cNvPr id="209" name="テキスト ボックス 208"/>
        <xdr:cNvSpPr txBox="1"/>
      </xdr:nvSpPr>
      <xdr:spPr>
        <a:xfrm>
          <a:off x="1066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13920</xdr:rowOff>
    </xdr:from>
    <xdr:to>
      <xdr:col>23</xdr:col>
      <xdr:colOff>184150</xdr:colOff>
      <xdr:row>83</xdr:row>
      <xdr:rowOff>115520</xdr:rowOff>
    </xdr:to>
    <xdr:sp macro="" textlink="">
      <xdr:nvSpPr>
        <xdr:cNvPr id="215" name="楕円 214"/>
        <xdr:cNvSpPr/>
      </xdr:nvSpPr>
      <xdr:spPr>
        <a:xfrm>
          <a:off x="4902200" y="142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157447</xdr:rowOff>
    </xdr:from>
    <xdr:ext cx="762000" cy="259045"/>
    <xdr:sp macro="" textlink="">
      <xdr:nvSpPr>
        <xdr:cNvPr id="216" name="人件費・物件費等の状況該当値テキスト"/>
        <xdr:cNvSpPr txBox="1"/>
      </xdr:nvSpPr>
      <xdr:spPr>
        <a:xfrm>
          <a:off x="5041900" y="142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122670</xdr:rowOff>
    </xdr:from>
    <xdr:to>
      <xdr:col>19</xdr:col>
      <xdr:colOff>184150</xdr:colOff>
      <xdr:row>83</xdr:row>
      <xdr:rowOff>52820</xdr:rowOff>
    </xdr:to>
    <xdr:sp macro="" textlink="">
      <xdr:nvSpPr>
        <xdr:cNvPr id="217" name="楕円 216"/>
        <xdr:cNvSpPr/>
      </xdr:nvSpPr>
      <xdr:spPr>
        <a:xfrm>
          <a:off x="4064000" y="1418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37597</xdr:rowOff>
    </xdr:from>
    <xdr:ext cx="736600" cy="259045"/>
    <xdr:sp macro="" textlink="">
      <xdr:nvSpPr>
        <xdr:cNvPr id="218" name="テキスト ボックス 217"/>
        <xdr:cNvSpPr txBox="1"/>
      </xdr:nvSpPr>
      <xdr:spPr>
        <a:xfrm>
          <a:off x="3733800" y="14267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84164</xdr:rowOff>
    </xdr:from>
    <xdr:to>
      <xdr:col>15</xdr:col>
      <xdr:colOff>133350</xdr:colOff>
      <xdr:row>83</xdr:row>
      <xdr:rowOff>14314</xdr:rowOff>
    </xdr:to>
    <xdr:sp macro="" textlink="">
      <xdr:nvSpPr>
        <xdr:cNvPr id="219" name="楕円 218"/>
        <xdr:cNvSpPr/>
      </xdr:nvSpPr>
      <xdr:spPr>
        <a:xfrm>
          <a:off x="3175000" y="141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170541</xdr:rowOff>
    </xdr:from>
    <xdr:ext cx="762000" cy="259045"/>
    <xdr:sp macro="" textlink="">
      <xdr:nvSpPr>
        <xdr:cNvPr id="220" name="テキスト ボックス 219"/>
        <xdr:cNvSpPr txBox="1"/>
      </xdr:nvSpPr>
      <xdr:spPr>
        <a:xfrm>
          <a:off x="2844800" y="142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65145</xdr:rowOff>
    </xdr:from>
    <xdr:to>
      <xdr:col>11</xdr:col>
      <xdr:colOff>82550</xdr:colOff>
      <xdr:row>82</xdr:row>
      <xdr:rowOff>166745</xdr:rowOff>
    </xdr:to>
    <xdr:sp macro="" textlink="">
      <xdr:nvSpPr>
        <xdr:cNvPr id="221" name="楕円 220"/>
        <xdr:cNvSpPr/>
      </xdr:nvSpPr>
      <xdr:spPr>
        <a:xfrm>
          <a:off x="2286000" y="141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151522</xdr:rowOff>
    </xdr:from>
    <xdr:ext cx="762000" cy="259045"/>
    <xdr:sp macro="" textlink="">
      <xdr:nvSpPr>
        <xdr:cNvPr id="222" name="テキスト ボックス 221"/>
        <xdr:cNvSpPr txBox="1"/>
      </xdr:nvSpPr>
      <xdr:spPr>
        <a:xfrm>
          <a:off x="1955800" y="142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10051</xdr:rowOff>
    </xdr:from>
    <xdr:to>
      <xdr:col>7</xdr:col>
      <xdr:colOff>31750</xdr:colOff>
      <xdr:row>82</xdr:row>
      <xdr:rowOff>111651</xdr:rowOff>
    </xdr:to>
    <xdr:sp macro="" textlink="">
      <xdr:nvSpPr>
        <xdr:cNvPr id="223" name="楕円 222"/>
        <xdr:cNvSpPr/>
      </xdr:nvSpPr>
      <xdr:spPr>
        <a:xfrm>
          <a:off x="1397000" y="1406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96428</xdr:rowOff>
    </xdr:from>
    <xdr:ext cx="762000" cy="259045"/>
    <xdr:sp macro="" textlink="">
      <xdr:nvSpPr>
        <xdr:cNvPr id="224" name="テキスト ボックス 223"/>
        <xdr:cNvSpPr txBox="1"/>
      </xdr:nvSpPr>
      <xdr:spPr>
        <a:xfrm>
          <a:off x="1066800" y="1415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年度から徐々にではあるが数値は増加傾向となっている。変動要因は、大学・高校卒職員の階層異動により平均給与が上昇したことが挙げられる。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今後とも行財政改革大綱実施計画を基本とし、全庁体制により組織機構の合理化や職員数の縮減等に取組み、給与制度、運用等の適正化に努める。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7862</xdr:rowOff>
    </xdr:from>
    <xdr:to>
      <xdr:col>81</xdr:col>
      <xdr:colOff>44450</xdr:colOff>
      <xdr:row>84</xdr:row>
      <xdr:rowOff>7862</xdr:rowOff>
    </xdr:to>
    <xdr:cxnSp macro="">
      <xdr:nvCxnSpPr>
        <xdr:cNvPr id="260" name="直線コネクタ 259"/>
        <xdr:cNvCxnSpPr/>
      </xdr:nvCxnSpPr>
      <xdr:spPr>
        <a:xfrm>
          <a:off x="16179800" y="144096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7862</xdr:rowOff>
    </xdr:from>
    <xdr:to>
      <xdr:col>77</xdr:col>
      <xdr:colOff>44450</xdr:colOff>
      <xdr:row>84</xdr:row>
      <xdr:rowOff>76805</xdr:rowOff>
    </xdr:to>
    <xdr:cxnSp macro="">
      <xdr:nvCxnSpPr>
        <xdr:cNvPr id="263" name="直線コネクタ 262"/>
        <xdr:cNvCxnSpPr/>
      </xdr:nvCxnSpPr>
      <xdr:spPr>
        <a:xfrm flipV="1">
          <a:off x="15290800" y="144096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41427</xdr:rowOff>
    </xdr:from>
    <xdr:to>
      <xdr:col>72</xdr:col>
      <xdr:colOff>203200</xdr:colOff>
      <xdr:row>84</xdr:row>
      <xdr:rowOff>76805</xdr:rowOff>
    </xdr:to>
    <xdr:cxnSp macro="">
      <xdr:nvCxnSpPr>
        <xdr:cNvPr id="266" name="直線コネクタ 265"/>
        <xdr:cNvCxnSpPr/>
      </xdr:nvCxnSpPr>
      <xdr:spPr>
        <a:xfrm>
          <a:off x="14401800" y="1427177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83</xdr:row>
      <xdr:rowOff>41427</xdr:rowOff>
    </xdr:to>
    <xdr:cxnSp macro="">
      <xdr:nvCxnSpPr>
        <xdr:cNvPr id="269" name="直線コネクタ 268"/>
        <xdr:cNvCxnSpPr/>
      </xdr:nvCxnSpPr>
      <xdr:spPr>
        <a:xfrm>
          <a:off x="13512800" y="141913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73782</xdr:rowOff>
    </xdr:from>
    <xdr:to>
      <xdr:col>68</xdr:col>
      <xdr:colOff>203200</xdr:colOff>
      <xdr:row>87</xdr:row>
      <xdr:rowOff>3932</xdr:rowOff>
    </xdr:to>
    <xdr:sp macro="" textlink="">
      <xdr:nvSpPr>
        <xdr:cNvPr id="270" name="フローチャート: 判断 269"/>
        <xdr:cNvSpPr/>
      </xdr:nvSpPr>
      <xdr:spPr>
        <a:xfrm>
          <a:off x="14351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71" name="テキスト ボックス 270"/>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72" name="フローチャート: 判断 271"/>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73" name="テキスト ボックス 272"/>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128512</xdr:rowOff>
    </xdr:from>
    <xdr:to>
      <xdr:col>81</xdr:col>
      <xdr:colOff>95250</xdr:colOff>
      <xdr:row>84</xdr:row>
      <xdr:rowOff>58662</xdr:rowOff>
    </xdr:to>
    <xdr:sp macro="" textlink="">
      <xdr:nvSpPr>
        <xdr:cNvPr id="279" name="楕円 278"/>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145039</xdr:rowOff>
    </xdr:from>
    <xdr:ext cx="762000" cy="259045"/>
    <xdr:sp macro="" textlink="">
      <xdr:nvSpPr>
        <xdr:cNvPr id="280" name="給与水準   （国との比較）該当値テキスト"/>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128512</xdr:rowOff>
    </xdr:from>
    <xdr:to>
      <xdr:col>77</xdr:col>
      <xdr:colOff>95250</xdr:colOff>
      <xdr:row>84</xdr:row>
      <xdr:rowOff>58662</xdr:rowOff>
    </xdr:to>
    <xdr:sp macro="" textlink="">
      <xdr:nvSpPr>
        <xdr:cNvPr id="281" name="楕円 280"/>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68839</xdr:rowOff>
    </xdr:from>
    <xdr:ext cx="736600" cy="259045"/>
    <xdr:sp macro="" textlink="">
      <xdr:nvSpPr>
        <xdr:cNvPr id="282" name="テキスト ボックス 281"/>
        <xdr:cNvSpPr txBox="1"/>
      </xdr:nvSpPr>
      <xdr:spPr>
        <a:xfrm>
          <a:off x="15798800" y="1412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26005</xdr:rowOff>
    </xdr:from>
    <xdr:to>
      <xdr:col>73</xdr:col>
      <xdr:colOff>44450</xdr:colOff>
      <xdr:row>84</xdr:row>
      <xdr:rowOff>127605</xdr:rowOff>
    </xdr:to>
    <xdr:sp macro="" textlink="">
      <xdr:nvSpPr>
        <xdr:cNvPr id="283" name="楕円 282"/>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137782</xdr:rowOff>
    </xdr:from>
    <xdr:ext cx="762000" cy="259045"/>
    <xdr:sp macro="" textlink="">
      <xdr:nvSpPr>
        <xdr:cNvPr id="284" name="テキスト ボックス 283"/>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162077</xdr:rowOff>
    </xdr:from>
    <xdr:to>
      <xdr:col>68</xdr:col>
      <xdr:colOff>203200</xdr:colOff>
      <xdr:row>83</xdr:row>
      <xdr:rowOff>92227</xdr:rowOff>
    </xdr:to>
    <xdr:sp macro="" textlink="">
      <xdr:nvSpPr>
        <xdr:cNvPr id="285" name="楕円 284"/>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102404</xdr:rowOff>
    </xdr:from>
    <xdr:ext cx="762000" cy="259045"/>
    <xdr:sp macro="" textlink="">
      <xdr:nvSpPr>
        <xdr:cNvPr id="286" name="テキスト ボックス 285"/>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87" name="楕円 286"/>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88" name="テキスト ボックス 287"/>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行財政改革大綱に基づき、合併時より平成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年度まで計画的に職員数の整理を行ってきたが、ここ数年はほぼ横ばいとなっている。かねてより、類似団体平均を上回る状況が続いているが、主な要因としては住民ニーズに応えるための積極的な子育て支援策（待機児童０、０歳児保育、延長保育）の実施に伴い保育関係職員が多いこと、消防本部を町単独で備えていること、食の安全のため全ての給食調理場に最低１名の正規職員（調理員）を配置していることが挙げ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今後も、事務の効率化、組織の再編、民間委託の推進等により行財政改革大綱実施計画及び職員定員管理計画に基づく職員の削減に可能な限り努めていきたい。</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24433</xdr:rowOff>
    </xdr:from>
    <xdr:to>
      <xdr:col>81</xdr:col>
      <xdr:colOff>44450</xdr:colOff>
      <xdr:row>64</xdr:row>
      <xdr:rowOff>41668</xdr:rowOff>
    </xdr:to>
    <xdr:cxnSp macro="">
      <xdr:nvCxnSpPr>
        <xdr:cNvPr id="325" name="直線コネクタ 324"/>
        <xdr:cNvCxnSpPr/>
      </xdr:nvCxnSpPr>
      <xdr:spPr>
        <a:xfrm>
          <a:off x="16179800" y="1099723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168305</xdr:rowOff>
    </xdr:from>
    <xdr:to>
      <xdr:col>77</xdr:col>
      <xdr:colOff>44450</xdr:colOff>
      <xdr:row>64</xdr:row>
      <xdr:rowOff>24433</xdr:rowOff>
    </xdr:to>
    <xdr:cxnSp macro="">
      <xdr:nvCxnSpPr>
        <xdr:cNvPr id="328" name="直線コネクタ 327"/>
        <xdr:cNvCxnSpPr/>
      </xdr:nvCxnSpPr>
      <xdr:spPr>
        <a:xfrm>
          <a:off x="15290800" y="1096965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168305</xdr:rowOff>
    </xdr:from>
    <xdr:to>
      <xdr:col>72</xdr:col>
      <xdr:colOff>203200</xdr:colOff>
      <xdr:row>64</xdr:row>
      <xdr:rowOff>16389</xdr:rowOff>
    </xdr:to>
    <xdr:cxnSp macro="">
      <xdr:nvCxnSpPr>
        <xdr:cNvPr id="331" name="直線コネクタ 330"/>
        <xdr:cNvCxnSpPr/>
      </xdr:nvCxnSpPr>
      <xdr:spPr>
        <a:xfrm flipV="1">
          <a:off x="14401800" y="1096965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159113</xdr:rowOff>
    </xdr:from>
    <xdr:to>
      <xdr:col>68</xdr:col>
      <xdr:colOff>152400</xdr:colOff>
      <xdr:row>64</xdr:row>
      <xdr:rowOff>16389</xdr:rowOff>
    </xdr:to>
    <xdr:cxnSp macro="">
      <xdr:nvCxnSpPr>
        <xdr:cNvPr id="334" name="直線コネクタ 333"/>
        <xdr:cNvCxnSpPr/>
      </xdr:nvCxnSpPr>
      <xdr:spPr>
        <a:xfrm>
          <a:off x="13512800" y="10960463"/>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24009</xdr:rowOff>
    </xdr:from>
    <xdr:to>
      <xdr:col>68</xdr:col>
      <xdr:colOff>203200</xdr:colOff>
      <xdr:row>60</xdr:row>
      <xdr:rowOff>125609</xdr:rowOff>
    </xdr:to>
    <xdr:sp macro="" textlink="">
      <xdr:nvSpPr>
        <xdr:cNvPr id="335" name="フローチャート: 判断 334"/>
        <xdr:cNvSpPr/>
      </xdr:nvSpPr>
      <xdr:spPr>
        <a:xfrm>
          <a:off x="14351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135786</xdr:rowOff>
    </xdr:from>
    <xdr:ext cx="762000" cy="259045"/>
    <xdr:sp macro="" textlink="">
      <xdr:nvSpPr>
        <xdr:cNvPr id="336" name="テキスト ボックス 335"/>
        <xdr:cNvSpPr txBox="1"/>
      </xdr:nvSpPr>
      <xdr:spPr>
        <a:xfrm>
          <a:off x="14020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25158</xdr:rowOff>
    </xdr:from>
    <xdr:to>
      <xdr:col>64</xdr:col>
      <xdr:colOff>152400</xdr:colOff>
      <xdr:row>60</xdr:row>
      <xdr:rowOff>126758</xdr:rowOff>
    </xdr:to>
    <xdr:sp macro="" textlink="">
      <xdr:nvSpPr>
        <xdr:cNvPr id="337" name="フローチャート: 判断 336"/>
        <xdr:cNvSpPr/>
      </xdr:nvSpPr>
      <xdr:spPr>
        <a:xfrm>
          <a:off x="13462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136935</xdr:rowOff>
    </xdr:from>
    <xdr:ext cx="762000" cy="259045"/>
    <xdr:sp macro="" textlink="">
      <xdr:nvSpPr>
        <xdr:cNvPr id="338" name="テキスト ボックス 337"/>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162318</xdr:rowOff>
    </xdr:from>
    <xdr:to>
      <xdr:col>81</xdr:col>
      <xdr:colOff>95250</xdr:colOff>
      <xdr:row>64</xdr:row>
      <xdr:rowOff>92468</xdr:rowOff>
    </xdr:to>
    <xdr:sp macro="" textlink="">
      <xdr:nvSpPr>
        <xdr:cNvPr id="344" name="楕円 343"/>
        <xdr:cNvSpPr/>
      </xdr:nvSpPr>
      <xdr:spPr>
        <a:xfrm>
          <a:off x="16967200" y="109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134395</xdr:rowOff>
    </xdr:from>
    <xdr:ext cx="762000" cy="259045"/>
    <xdr:sp macro="" textlink="">
      <xdr:nvSpPr>
        <xdr:cNvPr id="345" name="定員管理の状況該当値テキスト"/>
        <xdr:cNvSpPr txBox="1"/>
      </xdr:nvSpPr>
      <xdr:spPr>
        <a:xfrm>
          <a:off x="17106900" y="1093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145083</xdr:rowOff>
    </xdr:from>
    <xdr:to>
      <xdr:col>77</xdr:col>
      <xdr:colOff>95250</xdr:colOff>
      <xdr:row>64</xdr:row>
      <xdr:rowOff>75233</xdr:rowOff>
    </xdr:to>
    <xdr:sp macro="" textlink="">
      <xdr:nvSpPr>
        <xdr:cNvPr id="346" name="楕円 345"/>
        <xdr:cNvSpPr/>
      </xdr:nvSpPr>
      <xdr:spPr>
        <a:xfrm>
          <a:off x="16129000" y="109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60010</xdr:rowOff>
    </xdr:from>
    <xdr:ext cx="736600" cy="259045"/>
    <xdr:sp macro="" textlink="">
      <xdr:nvSpPr>
        <xdr:cNvPr id="347" name="テキスト ボックス 346"/>
        <xdr:cNvSpPr txBox="1"/>
      </xdr:nvSpPr>
      <xdr:spPr>
        <a:xfrm>
          <a:off x="15798800" y="11032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117505</xdr:rowOff>
    </xdr:from>
    <xdr:to>
      <xdr:col>73</xdr:col>
      <xdr:colOff>44450</xdr:colOff>
      <xdr:row>64</xdr:row>
      <xdr:rowOff>47655</xdr:rowOff>
    </xdr:to>
    <xdr:sp macro="" textlink="">
      <xdr:nvSpPr>
        <xdr:cNvPr id="348" name="楕円 347"/>
        <xdr:cNvSpPr/>
      </xdr:nvSpPr>
      <xdr:spPr>
        <a:xfrm>
          <a:off x="15240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32432</xdr:rowOff>
    </xdr:from>
    <xdr:ext cx="762000" cy="259045"/>
    <xdr:sp macro="" textlink="">
      <xdr:nvSpPr>
        <xdr:cNvPr id="349" name="テキスト ボックス 348"/>
        <xdr:cNvSpPr txBox="1"/>
      </xdr:nvSpPr>
      <xdr:spPr>
        <a:xfrm>
          <a:off x="14909800" y="110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137039</xdr:rowOff>
    </xdr:from>
    <xdr:to>
      <xdr:col>68</xdr:col>
      <xdr:colOff>203200</xdr:colOff>
      <xdr:row>64</xdr:row>
      <xdr:rowOff>67189</xdr:rowOff>
    </xdr:to>
    <xdr:sp macro="" textlink="">
      <xdr:nvSpPr>
        <xdr:cNvPr id="350" name="楕円 349"/>
        <xdr:cNvSpPr/>
      </xdr:nvSpPr>
      <xdr:spPr>
        <a:xfrm>
          <a:off x="14351000" y="109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51966</xdr:rowOff>
    </xdr:from>
    <xdr:ext cx="762000" cy="259045"/>
    <xdr:sp macro="" textlink="">
      <xdr:nvSpPr>
        <xdr:cNvPr id="351" name="テキスト ボックス 350"/>
        <xdr:cNvSpPr txBox="1"/>
      </xdr:nvSpPr>
      <xdr:spPr>
        <a:xfrm>
          <a:off x="14020800" y="1102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108313</xdr:rowOff>
    </xdr:from>
    <xdr:to>
      <xdr:col>64</xdr:col>
      <xdr:colOff>152400</xdr:colOff>
      <xdr:row>64</xdr:row>
      <xdr:rowOff>38463</xdr:rowOff>
    </xdr:to>
    <xdr:sp macro="" textlink="">
      <xdr:nvSpPr>
        <xdr:cNvPr id="352" name="楕円 351"/>
        <xdr:cNvSpPr/>
      </xdr:nvSpPr>
      <xdr:spPr>
        <a:xfrm>
          <a:off x="13462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23240</xdr:rowOff>
    </xdr:from>
    <xdr:ext cx="762000" cy="259045"/>
    <xdr:sp macro="" textlink="">
      <xdr:nvSpPr>
        <xdr:cNvPr id="353" name="テキスト ボックス 352"/>
        <xdr:cNvSpPr txBox="1"/>
      </xdr:nvSpPr>
      <xdr:spPr>
        <a:xfrm>
          <a:off x="13131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実質公債費比率は今年度も継続して改善し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％となった。主な要因としては、平成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年度に借入れた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一般単独</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事業債（</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町立図書館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年度に借入れた地域総合整備事業債（</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松岡総合運動公園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建設）が前年度に償還完了したことから今年度一般会計における地方債償還金が前年度と比較して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百万円減、地方債償還財源としての公営企業等繰出金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、一部事務組合においては償還相当額が減となったこと等が挙げられる。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ただし、今年度は合併特例債等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に加え、豪雪対策に係る歳出が増加したため臨時財政対策債を借り入れた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結果、今年度末一般会計起債残高は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9,241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百万円となり、町村合併直後の水準に一層近付く結果となった。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今後も起債残高にも注視しつつ公債費抑制を図り、財政の健全化に努める。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36513</xdr:rowOff>
    </xdr:from>
    <xdr:to>
      <xdr:col>81</xdr:col>
      <xdr:colOff>44450</xdr:colOff>
      <xdr:row>40</xdr:row>
      <xdr:rowOff>114935</xdr:rowOff>
    </xdr:to>
    <xdr:cxnSp macro="">
      <xdr:nvCxnSpPr>
        <xdr:cNvPr id="383" name="直線コネクタ 382"/>
        <xdr:cNvCxnSpPr/>
      </xdr:nvCxnSpPr>
      <xdr:spPr>
        <a:xfrm flipV="1">
          <a:off x="16179800" y="6894513"/>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114935</xdr:rowOff>
    </xdr:from>
    <xdr:to>
      <xdr:col>77</xdr:col>
      <xdr:colOff>44450</xdr:colOff>
      <xdr:row>41</xdr:row>
      <xdr:rowOff>27940</xdr:rowOff>
    </xdr:to>
    <xdr:cxnSp macro="">
      <xdr:nvCxnSpPr>
        <xdr:cNvPr id="386" name="直線コネクタ 385"/>
        <xdr:cNvCxnSpPr/>
      </xdr:nvCxnSpPr>
      <xdr:spPr>
        <a:xfrm flipV="1">
          <a:off x="15290800" y="697293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112395</xdr:rowOff>
    </xdr:to>
    <xdr:cxnSp macro="">
      <xdr:nvCxnSpPr>
        <xdr:cNvPr id="389" name="直線コネクタ 388"/>
        <xdr:cNvCxnSpPr/>
      </xdr:nvCxnSpPr>
      <xdr:spPr>
        <a:xfrm flipV="1">
          <a:off x="14401800" y="705739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91" name="テキスト ボックス 390"/>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112395</xdr:rowOff>
    </xdr:from>
    <xdr:to>
      <xdr:col>68</xdr:col>
      <xdr:colOff>152400</xdr:colOff>
      <xdr:row>41</xdr:row>
      <xdr:rowOff>160655</xdr:rowOff>
    </xdr:to>
    <xdr:cxnSp macro="">
      <xdr:nvCxnSpPr>
        <xdr:cNvPr id="392" name="直線コネクタ 391"/>
        <xdr:cNvCxnSpPr/>
      </xdr:nvCxnSpPr>
      <xdr:spPr>
        <a:xfrm flipV="1">
          <a:off x="13512800" y="71418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108903</xdr:rowOff>
    </xdr:from>
    <xdr:to>
      <xdr:col>68</xdr:col>
      <xdr:colOff>203200</xdr:colOff>
      <xdr:row>40</xdr:row>
      <xdr:rowOff>39053</xdr:rowOff>
    </xdr:to>
    <xdr:sp macro="" textlink="">
      <xdr:nvSpPr>
        <xdr:cNvPr id="393" name="フローチャート: 判断 392"/>
        <xdr:cNvSpPr/>
      </xdr:nvSpPr>
      <xdr:spPr>
        <a:xfrm>
          <a:off x="14351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49230</xdr:rowOff>
    </xdr:from>
    <xdr:ext cx="762000" cy="259045"/>
    <xdr:sp macro="" textlink="">
      <xdr:nvSpPr>
        <xdr:cNvPr id="394" name="テキスト ボックス 393"/>
        <xdr:cNvSpPr txBox="1"/>
      </xdr:nvSpPr>
      <xdr:spPr>
        <a:xfrm>
          <a:off x="14020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157163</xdr:rowOff>
    </xdr:from>
    <xdr:to>
      <xdr:col>64</xdr:col>
      <xdr:colOff>152400</xdr:colOff>
      <xdr:row>40</xdr:row>
      <xdr:rowOff>87313</xdr:rowOff>
    </xdr:to>
    <xdr:sp macro="" textlink="">
      <xdr:nvSpPr>
        <xdr:cNvPr id="395" name="フローチャート: 判断 394"/>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97490</xdr:rowOff>
    </xdr:from>
    <xdr:ext cx="762000" cy="259045"/>
    <xdr:sp macro="" textlink="">
      <xdr:nvSpPr>
        <xdr:cNvPr id="396" name="テキスト ボックス 395"/>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157163</xdr:rowOff>
    </xdr:from>
    <xdr:to>
      <xdr:col>81</xdr:col>
      <xdr:colOff>95250</xdr:colOff>
      <xdr:row>40</xdr:row>
      <xdr:rowOff>87313</xdr:rowOff>
    </xdr:to>
    <xdr:sp macro="" textlink="">
      <xdr:nvSpPr>
        <xdr:cNvPr id="402" name="楕円 401"/>
        <xdr:cNvSpPr/>
      </xdr:nvSpPr>
      <xdr:spPr>
        <a:xfrm>
          <a:off x="169672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129240</xdr:rowOff>
    </xdr:from>
    <xdr:ext cx="762000" cy="259045"/>
    <xdr:sp macro="" textlink="">
      <xdr:nvSpPr>
        <xdr:cNvPr id="403" name="公債費負担の状況該当値テキスト"/>
        <xdr:cNvSpPr txBox="1"/>
      </xdr:nvSpPr>
      <xdr:spPr>
        <a:xfrm>
          <a:off x="17106900" y="68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64135</xdr:rowOff>
    </xdr:from>
    <xdr:to>
      <xdr:col>77</xdr:col>
      <xdr:colOff>95250</xdr:colOff>
      <xdr:row>40</xdr:row>
      <xdr:rowOff>165735</xdr:rowOff>
    </xdr:to>
    <xdr:sp macro="" textlink="">
      <xdr:nvSpPr>
        <xdr:cNvPr id="404" name="楕円 403"/>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150512</xdr:rowOff>
    </xdr:from>
    <xdr:ext cx="736600" cy="259045"/>
    <xdr:sp macro="" textlink="">
      <xdr:nvSpPr>
        <xdr:cNvPr id="405" name="テキスト ボックス 404"/>
        <xdr:cNvSpPr txBox="1"/>
      </xdr:nvSpPr>
      <xdr:spPr>
        <a:xfrm>
          <a:off x="15798800" y="700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6" name="楕円 405"/>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407" name="テキスト ボックス 406"/>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61595</xdr:rowOff>
    </xdr:from>
    <xdr:to>
      <xdr:col>68</xdr:col>
      <xdr:colOff>203200</xdr:colOff>
      <xdr:row>41</xdr:row>
      <xdr:rowOff>163195</xdr:rowOff>
    </xdr:to>
    <xdr:sp macro="" textlink="">
      <xdr:nvSpPr>
        <xdr:cNvPr id="408" name="楕円 407"/>
        <xdr:cNvSpPr/>
      </xdr:nvSpPr>
      <xdr:spPr>
        <a:xfrm>
          <a:off x="14351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147972</xdr:rowOff>
    </xdr:from>
    <xdr:ext cx="762000" cy="259045"/>
    <xdr:sp macro="" textlink="">
      <xdr:nvSpPr>
        <xdr:cNvPr id="409" name="テキスト ボックス 408"/>
        <xdr:cNvSpPr txBox="1"/>
      </xdr:nvSpPr>
      <xdr:spPr>
        <a:xfrm>
          <a:off x="14020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109855</xdr:rowOff>
    </xdr:from>
    <xdr:to>
      <xdr:col>64</xdr:col>
      <xdr:colOff>152400</xdr:colOff>
      <xdr:row>42</xdr:row>
      <xdr:rowOff>40005</xdr:rowOff>
    </xdr:to>
    <xdr:sp macro="" textlink="">
      <xdr:nvSpPr>
        <xdr:cNvPr id="410" name="楕円 409"/>
        <xdr:cNvSpPr/>
      </xdr:nvSpPr>
      <xdr:spPr>
        <a:xfrm>
          <a:off x="13462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24782</xdr:rowOff>
    </xdr:from>
    <xdr:ext cx="762000" cy="259045"/>
    <xdr:sp macro="" textlink="">
      <xdr:nvSpPr>
        <xdr:cNvPr id="411" name="テキスト ボックス 410"/>
        <xdr:cNvSpPr txBox="1"/>
      </xdr:nvSpPr>
      <xdr:spPr>
        <a:xfrm>
          <a:off x="13131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将来負担比率は前年度と比較して</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ポイント悪化し、</a:t>
          </a:r>
          <a:r>
            <a:rPr kumimoji="1" lang="en-US" altLang="ja-JP" sz="1100">
              <a:latin typeface="ＭＳ Ｐゴシック" panose="020B0600070205080204" pitchFamily="50" charset="-128"/>
              <a:ea typeface="ＭＳ Ｐゴシック" panose="020B0600070205080204" pitchFamily="50" charset="-128"/>
            </a:rPr>
            <a:t>22.1</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将来負担額において、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が増加し、</a:t>
          </a:r>
          <a:r>
            <a:rPr kumimoji="1" lang="ja-JP" altLang="en-US" sz="1100">
              <a:latin typeface="ＭＳ Ｐゴシック" panose="020B0600070205080204" pitchFamily="50" charset="-128"/>
              <a:ea typeface="ＭＳ Ｐゴシック" panose="020B0600070205080204" pitchFamily="50" charset="-128"/>
            </a:rPr>
            <a:t>公営企業債等繰入見込額等は減少したにも関わらず、地方債残高が増加し分子が</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百万円増加した。また合併算定替縮減により標準財政規模が減額し、分母の数値も</a:t>
          </a:r>
          <a:r>
            <a:rPr kumimoji="1" lang="en-US" altLang="ja-JP" sz="1100">
              <a:latin typeface="ＭＳ Ｐゴシック" panose="020B0600070205080204" pitchFamily="50" charset="-128"/>
              <a:ea typeface="ＭＳ Ｐゴシック" panose="020B0600070205080204" pitchFamily="50" charset="-128"/>
            </a:rPr>
            <a:t>136</a:t>
          </a:r>
          <a:r>
            <a:rPr kumimoji="1" lang="ja-JP" altLang="en-US" sz="1100">
              <a:latin typeface="ＭＳ Ｐゴシック" panose="020B0600070205080204" pitchFamily="50" charset="-128"/>
              <a:ea typeface="ＭＳ Ｐゴシック" panose="020B0600070205080204" pitchFamily="50" charset="-128"/>
            </a:rPr>
            <a:t>百万円減少した結果、ポイントが悪化した。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該年度においては、普通建設事業の財源とする地方債のほかに、一般財源不足により臨時財政対策債を借り入れた。交付税算定に有利な起債を活用しているとはいえ、費用の平準化による将来への負担が過大にならないよう、地方債残高と公債費のバランスを注視しながら、資金調達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123063</xdr:rowOff>
    </xdr:from>
    <xdr:to>
      <xdr:col>81</xdr:col>
      <xdr:colOff>44450</xdr:colOff>
      <xdr:row>15</xdr:row>
      <xdr:rowOff>133318</xdr:rowOff>
    </xdr:to>
    <xdr:cxnSp macro="">
      <xdr:nvCxnSpPr>
        <xdr:cNvPr id="441" name="直線コネクタ 440"/>
        <xdr:cNvCxnSpPr/>
      </xdr:nvCxnSpPr>
      <xdr:spPr>
        <a:xfrm>
          <a:off x="16179800" y="2694813"/>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2"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123063</xdr:rowOff>
    </xdr:from>
    <xdr:to>
      <xdr:col>77</xdr:col>
      <xdr:colOff>44450</xdr:colOff>
      <xdr:row>15</xdr:row>
      <xdr:rowOff>153226</xdr:rowOff>
    </xdr:to>
    <xdr:cxnSp macro="">
      <xdr:nvCxnSpPr>
        <xdr:cNvPr id="444" name="直線コネクタ 443"/>
        <xdr:cNvCxnSpPr/>
      </xdr:nvCxnSpPr>
      <xdr:spPr>
        <a:xfrm flipV="1">
          <a:off x="15290800" y="269481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62596</xdr:rowOff>
    </xdr:from>
    <xdr:ext cx="736600" cy="259045"/>
    <xdr:sp macro="" textlink="">
      <xdr:nvSpPr>
        <xdr:cNvPr id="446" name="テキスト ボックス 445"/>
        <xdr:cNvSpPr txBox="1"/>
      </xdr:nvSpPr>
      <xdr:spPr>
        <a:xfrm>
          <a:off x="15798800" y="280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153226</xdr:rowOff>
    </xdr:from>
    <xdr:to>
      <xdr:col>72</xdr:col>
      <xdr:colOff>203200</xdr:colOff>
      <xdr:row>16</xdr:row>
      <xdr:rowOff>69247</xdr:rowOff>
    </xdr:to>
    <xdr:cxnSp macro="">
      <xdr:nvCxnSpPr>
        <xdr:cNvPr id="447" name="直線コネクタ 446"/>
        <xdr:cNvCxnSpPr/>
      </xdr:nvCxnSpPr>
      <xdr:spPr>
        <a:xfrm flipV="1">
          <a:off x="14401800" y="2724976"/>
          <a:ext cx="889000" cy="8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84313</xdr:rowOff>
    </xdr:from>
    <xdr:ext cx="762000" cy="259045"/>
    <xdr:sp macro="" textlink="">
      <xdr:nvSpPr>
        <xdr:cNvPr id="449" name="テキスト ボックス 448"/>
        <xdr:cNvSpPr txBox="1"/>
      </xdr:nvSpPr>
      <xdr:spPr>
        <a:xfrm>
          <a:off x="14909800" y="282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69247</xdr:rowOff>
    </xdr:from>
    <xdr:to>
      <xdr:col>68</xdr:col>
      <xdr:colOff>152400</xdr:colOff>
      <xdr:row>16</xdr:row>
      <xdr:rowOff>103632</xdr:rowOff>
    </xdr:to>
    <xdr:cxnSp macro="">
      <xdr:nvCxnSpPr>
        <xdr:cNvPr id="450" name="直線コネクタ 449"/>
        <xdr:cNvCxnSpPr/>
      </xdr:nvCxnSpPr>
      <xdr:spPr>
        <a:xfrm flipV="1">
          <a:off x="13512800" y="2812447"/>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71660</xdr:rowOff>
    </xdr:from>
    <xdr:to>
      <xdr:col>68</xdr:col>
      <xdr:colOff>203200</xdr:colOff>
      <xdr:row>16</xdr:row>
      <xdr:rowOff>1810</xdr:rowOff>
    </xdr:to>
    <xdr:sp macro="" textlink="">
      <xdr:nvSpPr>
        <xdr:cNvPr id="451" name="フローチャート: 判断 450"/>
        <xdr:cNvSpPr/>
      </xdr:nvSpPr>
      <xdr:spPr>
        <a:xfrm>
          <a:off x="14351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11987</xdr:rowOff>
    </xdr:from>
    <xdr:ext cx="762000" cy="259045"/>
    <xdr:sp macro="" textlink="">
      <xdr:nvSpPr>
        <xdr:cNvPr id="452" name="テキスト ボックス 451"/>
        <xdr:cNvSpPr txBox="1"/>
      </xdr:nvSpPr>
      <xdr:spPr>
        <a:xfrm>
          <a:off x="14020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83725</xdr:rowOff>
    </xdr:from>
    <xdr:to>
      <xdr:col>64</xdr:col>
      <xdr:colOff>152400</xdr:colOff>
      <xdr:row>16</xdr:row>
      <xdr:rowOff>13875</xdr:rowOff>
    </xdr:to>
    <xdr:sp macro="" textlink="">
      <xdr:nvSpPr>
        <xdr:cNvPr id="453" name="フローチャート: 判断 452"/>
        <xdr:cNvSpPr/>
      </xdr:nvSpPr>
      <xdr:spPr>
        <a:xfrm>
          <a:off x="13462000" y="265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24052</xdr:rowOff>
    </xdr:from>
    <xdr:ext cx="762000" cy="259045"/>
    <xdr:sp macro="" textlink="">
      <xdr:nvSpPr>
        <xdr:cNvPr id="454" name="テキスト ボックス 453"/>
        <xdr:cNvSpPr txBox="1"/>
      </xdr:nvSpPr>
      <xdr:spPr>
        <a:xfrm>
          <a:off x="13131800" y="242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82518</xdr:rowOff>
    </xdr:from>
    <xdr:to>
      <xdr:col>81</xdr:col>
      <xdr:colOff>95250</xdr:colOff>
      <xdr:row>16</xdr:row>
      <xdr:rowOff>12668</xdr:rowOff>
    </xdr:to>
    <xdr:sp macro="" textlink="">
      <xdr:nvSpPr>
        <xdr:cNvPr id="460" name="楕円 459"/>
        <xdr:cNvSpPr/>
      </xdr:nvSpPr>
      <xdr:spPr>
        <a:xfrm>
          <a:off x="16967200" y="265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99045</xdr:rowOff>
    </xdr:from>
    <xdr:ext cx="762000" cy="259045"/>
    <xdr:sp macro="" textlink="">
      <xdr:nvSpPr>
        <xdr:cNvPr id="461" name="将来負担の状況該当値テキスト"/>
        <xdr:cNvSpPr txBox="1"/>
      </xdr:nvSpPr>
      <xdr:spPr>
        <a:xfrm>
          <a:off x="17106900" y="249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72263</xdr:rowOff>
    </xdr:from>
    <xdr:to>
      <xdr:col>77</xdr:col>
      <xdr:colOff>95250</xdr:colOff>
      <xdr:row>16</xdr:row>
      <xdr:rowOff>2413</xdr:rowOff>
    </xdr:to>
    <xdr:sp macro="" textlink="">
      <xdr:nvSpPr>
        <xdr:cNvPr id="462" name="楕円 461"/>
        <xdr:cNvSpPr/>
      </xdr:nvSpPr>
      <xdr:spPr>
        <a:xfrm>
          <a:off x="16129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12590</xdr:rowOff>
    </xdr:from>
    <xdr:ext cx="736600" cy="259045"/>
    <xdr:sp macro="" textlink="">
      <xdr:nvSpPr>
        <xdr:cNvPr id="463" name="テキスト ボックス 462"/>
        <xdr:cNvSpPr txBox="1"/>
      </xdr:nvSpPr>
      <xdr:spPr>
        <a:xfrm>
          <a:off x="15798800" y="2412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102426</xdr:rowOff>
    </xdr:from>
    <xdr:to>
      <xdr:col>73</xdr:col>
      <xdr:colOff>44450</xdr:colOff>
      <xdr:row>16</xdr:row>
      <xdr:rowOff>32576</xdr:rowOff>
    </xdr:to>
    <xdr:sp macro="" textlink="">
      <xdr:nvSpPr>
        <xdr:cNvPr id="464" name="楕円 463"/>
        <xdr:cNvSpPr/>
      </xdr:nvSpPr>
      <xdr:spPr>
        <a:xfrm>
          <a:off x="15240000" y="26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42753</xdr:rowOff>
    </xdr:from>
    <xdr:ext cx="762000" cy="259045"/>
    <xdr:sp macro="" textlink="">
      <xdr:nvSpPr>
        <xdr:cNvPr id="465" name="テキスト ボックス 464"/>
        <xdr:cNvSpPr txBox="1"/>
      </xdr:nvSpPr>
      <xdr:spPr>
        <a:xfrm>
          <a:off x="14909800" y="244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18447</xdr:rowOff>
    </xdr:from>
    <xdr:to>
      <xdr:col>68</xdr:col>
      <xdr:colOff>203200</xdr:colOff>
      <xdr:row>16</xdr:row>
      <xdr:rowOff>120047</xdr:rowOff>
    </xdr:to>
    <xdr:sp macro="" textlink="">
      <xdr:nvSpPr>
        <xdr:cNvPr id="466" name="楕円 465"/>
        <xdr:cNvSpPr/>
      </xdr:nvSpPr>
      <xdr:spPr>
        <a:xfrm>
          <a:off x="14351000" y="276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104824</xdr:rowOff>
    </xdr:from>
    <xdr:ext cx="762000" cy="259045"/>
    <xdr:sp macro="" textlink="">
      <xdr:nvSpPr>
        <xdr:cNvPr id="467" name="テキスト ボックス 466"/>
        <xdr:cNvSpPr txBox="1"/>
      </xdr:nvSpPr>
      <xdr:spPr>
        <a:xfrm>
          <a:off x="14020800" y="284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52832</xdr:rowOff>
    </xdr:from>
    <xdr:to>
      <xdr:col>64</xdr:col>
      <xdr:colOff>152400</xdr:colOff>
      <xdr:row>16</xdr:row>
      <xdr:rowOff>154432</xdr:rowOff>
    </xdr:to>
    <xdr:sp macro="" textlink="">
      <xdr:nvSpPr>
        <xdr:cNvPr id="468" name="楕円 467"/>
        <xdr:cNvSpPr/>
      </xdr:nvSpPr>
      <xdr:spPr>
        <a:xfrm>
          <a:off x="13462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139209</xdr:rowOff>
    </xdr:from>
    <xdr:ext cx="762000" cy="259045"/>
    <xdr:sp macro="" textlink="">
      <xdr:nvSpPr>
        <xdr:cNvPr id="469" name="テキスト ボックス 468"/>
        <xdr:cNvSpPr txBox="1"/>
      </xdr:nvSpPr>
      <xdr:spPr>
        <a:xfrm>
          <a:off x="13131800" y="288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18,779
18,522
94.43
11,492,260
11,407,591
53,371
6,029,893
9,240,710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人件費指標は、平成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％を底に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％となっている。今年度一般会計における職員数が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名と前年度比で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名増となったものの、退職者数減により退職手当負担金が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百万円減少となった影響もあり、人件費総額は微減し、経常経費充当一般財源等額への増加影響もさほどなかった。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減となっている。定員管理計画に基づいた計画的な人員整理が結実した結果ではあるが、次年度には「福井しあわせ元気国体・障スポ大会」の開催を控え、整理継続が困難となりつつある。国体終了後には、改めて定員管理計画に沿った計画的な整理を継続していきた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38</xdr:row>
      <xdr:rowOff>134620</xdr:rowOff>
    </xdr:to>
    <xdr:cxnSp macro="">
      <xdr:nvCxnSpPr>
        <xdr:cNvPr id="66" name="直線コネクタ 65"/>
        <xdr:cNvCxnSpPr/>
      </xdr:nvCxnSpPr>
      <xdr:spPr>
        <a:xfrm flipV="1">
          <a:off x="3987800" y="6596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38</xdr:row>
      <xdr:rowOff>134620</xdr:rowOff>
    </xdr:to>
    <xdr:cxnSp macro="">
      <xdr:nvCxnSpPr>
        <xdr:cNvPr id="69" name="直線コネクタ 68"/>
        <xdr:cNvCxnSpPr/>
      </xdr:nvCxnSpPr>
      <xdr:spPr>
        <a:xfrm>
          <a:off x="3098800" y="664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127000</xdr:rowOff>
    </xdr:to>
    <xdr:cxnSp macro="">
      <xdr:nvCxnSpPr>
        <xdr:cNvPr id="72" name="直線コネクタ 71"/>
        <xdr:cNvCxnSpPr/>
      </xdr:nvCxnSpPr>
      <xdr:spPr>
        <a:xfrm>
          <a:off x="2209800" y="656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50800</xdr:rowOff>
    </xdr:to>
    <xdr:cxnSp macro="">
      <xdr:nvCxnSpPr>
        <xdr:cNvPr id="75" name="直線コネクタ 74"/>
        <xdr:cNvCxnSpPr/>
      </xdr:nvCxnSpPr>
      <xdr:spPr>
        <a:xfrm>
          <a:off x="1320800" y="6535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物件費指標は、前年度より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％と過去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年間で最も比率が増加した。主な要因としては、平成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月に起きた「平成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年豪雪」によって除雪委託料が大幅に増加し、前年度の約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倍に膨れ上がったためである。他にも、新しい消防庁舎の建設に伴い更新したデジタル指令センターの保守点検や同じく整備した「えい坊館」の運営管理など委託料の増加が目立つ結果となった。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近年の傾向としては、各分野における計画策定の義務化や施設の指定管理などで委託料増加による影響が際立っており、職員の工夫により削減できる余地がないか常に検討している。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19</xdr:row>
      <xdr:rowOff>46990</xdr:rowOff>
    </xdr:to>
    <xdr:cxnSp macro="">
      <xdr:nvCxnSpPr>
        <xdr:cNvPr id="127" name="直線コネクタ 126"/>
        <xdr:cNvCxnSpPr/>
      </xdr:nvCxnSpPr>
      <xdr:spPr>
        <a:xfrm>
          <a:off x="15671800" y="305308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138430</xdr:rowOff>
    </xdr:to>
    <xdr:cxnSp macro="">
      <xdr:nvCxnSpPr>
        <xdr:cNvPr id="130" name="直線コネクタ 129"/>
        <xdr:cNvCxnSpPr/>
      </xdr:nvCxnSpPr>
      <xdr:spPr>
        <a:xfrm>
          <a:off x="14782800" y="2915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54610</xdr:rowOff>
    </xdr:to>
    <xdr:cxnSp macro="">
      <xdr:nvCxnSpPr>
        <xdr:cNvPr id="133" name="直線コネクタ 132"/>
        <xdr:cNvCxnSpPr/>
      </xdr:nvCxnSpPr>
      <xdr:spPr>
        <a:xfrm flipV="1">
          <a:off x="13893800" y="2915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17</xdr:row>
      <xdr:rowOff>54610</xdr:rowOff>
    </xdr:to>
    <xdr:cxnSp macro="">
      <xdr:nvCxnSpPr>
        <xdr:cNvPr id="136" name="直線コネクタ 135"/>
        <xdr:cNvCxnSpPr/>
      </xdr:nvCxnSpPr>
      <xdr:spPr>
        <a:xfrm>
          <a:off x="13004800" y="2824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87630</xdr:rowOff>
    </xdr:from>
    <xdr:to>
      <xdr:col>69</xdr:col>
      <xdr:colOff>142875</xdr:colOff>
      <xdr:row>18</xdr:row>
      <xdr:rowOff>17780</xdr:rowOff>
    </xdr:to>
    <xdr:sp macro="" textlink="">
      <xdr:nvSpPr>
        <xdr:cNvPr id="137" name="フローチャート: 判断 136"/>
        <xdr:cNvSpPr/>
      </xdr:nvSpPr>
      <xdr:spPr>
        <a:xfrm>
          <a:off x="13843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38" name="テキスト ボックス 137"/>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40" name="テキスト ボックス 139"/>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6" name="楕円 145"/>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7" name="物件費該当値テキスト"/>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8" name="楕円 147"/>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9" name="テキスト ボックス 148"/>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50" name="楕円 149"/>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51" name="テキスト ボックス 150"/>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2" name="楕円 151"/>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115587</xdr:rowOff>
    </xdr:from>
    <xdr:ext cx="762000" cy="259045"/>
    <xdr:sp macro="" textlink="">
      <xdr:nvSpPr>
        <xdr:cNvPr id="153" name="テキスト ボックス 152"/>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4" name="楕円 153"/>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5" name="テキスト ボックス 154"/>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扶助費指標は、前年度比で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並みの水準となっている。経済対策や低所得高齢者向けの給付金事業が前年度から行われており、事業の着手・完了による増減があったものの、障害者自立支援事業での介護・訓練等給付費がサービス内容の周知が行き届いたことから、利用量が毎年度増加し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％増加とその影響は大きい。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一方で、児童関連の扶助費は年々減少しており、代表的な経費である児童手当および子ども医療扶助においては、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年間でそれぞれ約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％および約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％減少と対象児童数減少の影響があらわれている。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141288</xdr:rowOff>
    </xdr:to>
    <xdr:cxnSp macro="">
      <xdr:nvCxnSpPr>
        <xdr:cNvPr id="192" name="直線コネクタ 191"/>
        <xdr:cNvCxnSpPr/>
      </xdr:nvCxnSpPr>
      <xdr:spPr>
        <a:xfrm flipV="1">
          <a:off x="3987800" y="9328150"/>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148290</xdr:rowOff>
    </xdr:from>
    <xdr:ext cx="762000" cy="259045"/>
    <xdr:sp macro="" textlink="">
      <xdr:nvSpPr>
        <xdr:cNvPr id="193" name="扶助費平均値テキスト"/>
        <xdr:cNvSpPr txBox="1"/>
      </xdr:nvSpPr>
      <xdr:spPr>
        <a:xfrm>
          <a:off x="4914900" y="95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98425</xdr:rowOff>
    </xdr:from>
    <xdr:to>
      <xdr:col>19</xdr:col>
      <xdr:colOff>187325</xdr:colOff>
      <xdr:row>54</xdr:row>
      <xdr:rowOff>141288</xdr:rowOff>
    </xdr:to>
    <xdr:cxnSp macro="">
      <xdr:nvCxnSpPr>
        <xdr:cNvPr id="195" name="直線コネクタ 194"/>
        <xdr:cNvCxnSpPr/>
      </xdr:nvCxnSpPr>
      <xdr:spPr>
        <a:xfrm>
          <a:off x="3098800" y="93567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84138</xdr:rowOff>
    </xdr:from>
    <xdr:to>
      <xdr:col>15</xdr:col>
      <xdr:colOff>98425</xdr:colOff>
      <xdr:row>54</xdr:row>
      <xdr:rowOff>98425</xdr:rowOff>
    </xdr:to>
    <xdr:cxnSp macro="">
      <xdr:nvCxnSpPr>
        <xdr:cNvPr id="198" name="直線コネクタ 197"/>
        <xdr:cNvCxnSpPr/>
      </xdr:nvCxnSpPr>
      <xdr:spPr>
        <a:xfrm>
          <a:off x="2209800" y="93424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134002</xdr:rowOff>
    </xdr:from>
    <xdr:ext cx="762000" cy="259045"/>
    <xdr:sp macro="" textlink="">
      <xdr:nvSpPr>
        <xdr:cNvPr id="200" name="テキスト ボックス 199"/>
        <xdr:cNvSpPr txBox="1"/>
      </xdr:nvSpPr>
      <xdr:spPr>
        <a:xfrm>
          <a:off x="2717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26988</xdr:rowOff>
    </xdr:from>
    <xdr:to>
      <xdr:col>11</xdr:col>
      <xdr:colOff>9525</xdr:colOff>
      <xdr:row>54</xdr:row>
      <xdr:rowOff>84138</xdr:rowOff>
    </xdr:to>
    <xdr:cxnSp macro="">
      <xdr:nvCxnSpPr>
        <xdr:cNvPr id="201" name="直線コネクタ 200"/>
        <xdr:cNvCxnSpPr/>
      </xdr:nvCxnSpPr>
      <xdr:spPr>
        <a:xfrm>
          <a:off x="1320800" y="92852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90488</xdr:rowOff>
    </xdr:from>
    <xdr:to>
      <xdr:col>11</xdr:col>
      <xdr:colOff>60325</xdr:colOff>
      <xdr:row>57</xdr:row>
      <xdr:rowOff>20638</xdr:rowOff>
    </xdr:to>
    <xdr:sp macro="" textlink="">
      <xdr:nvSpPr>
        <xdr:cNvPr id="202" name="フローチャート: 判断 201"/>
        <xdr:cNvSpPr/>
      </xdr:nvSpPr>
      <xdr:spPr>
        <a:xfrm>
          <a:off x="2159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203" name="テキスト ボックス 202"/>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04" name="フローチャート: 判断 203"/>
        <xdr:cNvSpPr/>
      </xdr:nvSpPr>
      <xdr:spPr>
        <a:xfrm>
          <a:off x="1270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05" name="テキスト ボックス 204"/>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11" name="楕円 210"/>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12"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90488</xdr:rowOff>
    </xdr:from>
    <xdr:to>
      <xdr:col>20</xdr:col>
      <xdr:colOff>38100</xdr:colOff>
      <xdr:row>55</xdr:row>
      <xdr:rowOff>20638</xdr:rowOff>
    </xdr:to>
    <xdr:sp macro="" textlink="">
      <xdr:nvSpPr>
        <xdr:cNvPr id="213" name="楕円 212"/>
        <xdr:cNvSpPr/>
      </xdr:nvSpPr>
      <xdr:spPr>
        <a:xfrm>
          <a:off x="3937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30815</xdr:rowOff>
    </xdr:from>
    <xdr:ext cx="736600" cy="259045"/>
    <xdr:sp macro="" textlink="">
      <xdr:nvSpPr>
        <xdr:cNvPr id="214" name="テキスト ボックス 213"/>
        <xdr:cNvSpPr txBox="1"/>
      </xdr:nvSpPr>
      <xdr:spPr>
        <a:xfrm>
          <a:off x="3606800" y="911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47625</xdr:rowOff>
    </xdr:from>
    <xdr:to>
      <xdr:col>15</xdr:col>
      <xdr:colOff>149225</xdr:colOff>
      <xdr:row>54</xdr:row>
      <xdr:rowOff>149225</xdr:rowOff>
    </xdr:to>
    <xdr:sp macro="" textlink="">
      <xdr:nvSpPr>
        <xdr:cNvPr id="215" name="楕円 214"/>
        <xdr:cNvSpPr/>
      </xdr:nvSpPr>
      <xdr:spPr>
        <a:xfrm>
          <a:off x="3048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159402</xdr:rowOff>
    </xdr:from>
    <xdr:ext cx="762000" cy="259045"/>
    <xdr:sp macro="" textlink="">
      <xdr:nvSpPr>
        <xdr:cNvPr id="216" name="テキスト ボックス 215"/>
        <xdr:cNvSpPr txBox="1"/>
      </xdr:nvSpPr>
      <xdr:spPr>
        <a:xfrm>
          <a:off x="2717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33338</xdr:rowOff>
    </xdr:from>
    <xdr:to>
      <xdr:col>11</xdr:col>
      <xdr:colOff>60325</xdr:colOff>
      <xdr:row>54</xdr:row>
      <xdr:rowOff>134938</xdr:rowOff>
    </xdr:to>
    <xdr:sp macro="" textlink="">
      <xdr:nvSpPr>
        <xdr:cNvPr id="217" name="楕円 216"/>
        <xdr:cNvSpPr/>
      </xdr:nvSpPr>
      <xdr:spPr>
        <a:xfrm>
          <a:off x="2159000" y="92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145115</xdr:rowOff>
    </xdr:from>
    <xdr:ext cx="762000" cy="259045"/>
    <xdr:sp macro="" textlink="">
      <xdr:nvSpPr>
        <xdr:cNvPr id="218" name="テキスト ボックス 217"/>
        <xdr:cNvSpPr txBox="1"/>
      </xdr:nvSpPr>
      <xdr:spPr>
        <a:xfrm>
          <a:off x="1828800" y="906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147638</xdr:rowOff>
    </xdr:from>
    <xdr:to>
      <xdr:col>6</xdr:col>
      <xdr:colOff>171450</xdr:colOff>
      <xdr:row>54</xdr:row>
      <xdr:rowOff>77788</xdr:rowOff>
    </xdr:to>
    <xdr:sp macro="" textlink="">
      <xdr:nvSpPr>
        <xdr:cNvPr id="219" name="楕円 218"/>
        <xdr:cNvSpPr/>
      </xdr:nvSpPr>
      <xdr:spPr>
        <a:xfrm>
          <a:off x="1270000" y="923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87965</xdr:rowOff>
    </xdr:from>
    <xdr:ext cx="762000" cy="259045"/>
    <xdr:sp macro="" textlink="">
      <xdr:nvSpPr>
        <xdr:cNvPr id="220" name="テキスト ボックス 219"/>
        <xdr:cNvSpPr txBox="1"/>
      </xdr:nvSpPr>
      <xdr:spPr>
        <a:xfrm>
          <a:off x="939800" y="9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その他指標は、前年度より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％となった。本指標の内訳としては繰出金が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を占めており、その増減によって指標が大きく変動する場合がある。下水道事業関連（農業集落排水事業含む）費用は、その繰出金の中でも過半を占めており、既往債の償還が若干ずつではあるが毎年度完了していることから、繰出金全体額も抑制気味となっている。既往債の償還完了は、現存施設の老朽化が進んだこととほぼ同義であるため、有形固定資産の現状把握と経営面でのマネジメントを中長期で計画し、一般会計への影響を平準化できるよう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149860</xdr:rowOff>
    </xdr:to>
    <xdr:cxnSp macro="">
      <xdr:nvCxnSpPr>
        <xdr:cNvPr id="250" name="直線コネクタ 249"/>
        <xdr:cNvCxnSpPr/>
      </xdr:nvCxnSpPr>
      <xdr:spPr>
        <a:xfrm flipV="1">
          <a:off x="15671800" y="10048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163576</xdr:rowOff>
    </xdr:from>
    <xdr:to>
      <xdr:col>78</xdr:col>
      <xdr:colOff>69850</xdr:colOff>
      <xdr:row>58</xdr:row>
      <xdr:rowOff>149860</xdr:rowOff>
    </xdr:to>
    <xdr:cxnSp macro="">
      <xdr:nvCxnSpPr>
        <xdr:cNvPr id="253" name="直線コネクタ 252"/>
        <xdr:cNvCxnSpPr/>
      </xdr:nvCxnSpPr>
      <xdr:spPr>
        <a:xfrm>
          <a:off x="14782800" y="9764776"/>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76708</xdr:rowOff>
    </xdr:from>
    <xdr:to>
      <xdr:col>73</xdr:col>
      <xdr:colOff>180975</xdr:colOff>
      <xdr:row>56</xdr:row>
      <xdr:rowOff>163576</xdr:rowOff>
    </xdr:to>
    <xdr:cxnSp macro="">
      <xdr:nvCxnSpPr>
        <xdr:cNvPr id="256" name="直線コネクタ 255"/>
        <xdr:cNvCxnSpPr/>
      </xdr:nvCxnSpPr>
      <xdr:spPr>
        <a:xfrm>
          <a:off x="13893800" y="96779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76708</xdr:rowOff>
    </xdr:from>
    <xdr:to>
      <xdr:col>69</xdr:col>
      <xdr:colOff>92075</xdr:colOff>
      <xdr:row>56</xdr:row>
      <xdr:rowOff>99568</xdr:rowOff>
    </xdr:to>
    <xdr:cxnSp macro="">
      <xdr:nvCxnSpPr>
        <xdr:cNvPr id="259" name="直線コネクタ 258"/>
        <xdr:cNvCxnSpPr/>
      </xdr:nvCxnSpPr>
      <xdr:spPr>
        <a:xfrm flipV="1">
          <a:off x="13004800" y="9677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60" name="フローチャート: 判断 259"/>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61" name="テキスト ボックス 260"/>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2" name="フローチャート: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3" name="テキスト ボックス 26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9" name="楕円 268"/>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70"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71" name="楕円 270"/>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72" name="テキスト ボックス 271"/>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112776</xdr:rowOff>
    </xdr:from>
    <xdr:to>
      <xdr:col>74</xdr:col>
      <xdr:colOff>31750</xdr:colOff>
      <xdr:row>57</xdr:row>
      <xdr:rowOff>42926</xdr:rowOff>
    </xdr:to>
    <xdr:sp macro="" textlink="">
      <xdr:nvSpPr>
        <xdr:cNvPr id="273" name="楕円 272"/>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74" name="テキスト ボックス 273"/>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75" name="楕円 274"/>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137685</xdr:rowOff>
    </xdr:from>
    <xdr:ext cx="762000" cy="259045"/>
    <xdr:sp macro="" textlink="">
      <xdr:nvSpPr>
        <xdr:cNvPr id="276" name="テキスト ボックス 275"/>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77" name="楕円 276"/>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78" name="テキスト ボックス 277"/>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補助費等指標は、前年度より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ほぼ横ばいに推移している。塵芥処理施設更新（更新財源としての起債償還開始）による負担金の増加やケーブルテレビを運営していた広域組合清算のための特別負担金など一部事務組合への負担金増加が目立った。本町は塵芥処理、行政システム関連、ケーブルテレビ、下水道の一部を一部事務組合に委ねており、その額も大きいため補助費等に占める割合も高い。組合における設備の更新や組織改編に伴う費用の発生に能動的な縮減を作用させることは難しいが、他の事業補助金や団体補助金を定期的に見直し、補助金・負担金全体での抑制には努めてい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36</xdr:row>
      <xdr:rowOff>168148</xdr:rowOff>
    </xdr:to>
    <xdr:cxnSp macro="">
      <xdr:nvCxnSpPr>
        <xdr:cNvPr id="308" name="直線コネクタ 307"/>
        <xdr:cNvCxnSpPr/>
      </xdr:nvCxnSpPr>
      <xdr:spPr>
        <a:xfrm>
          <a:off x="15671800" y="63266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154432</xdr:rowOff>
    </xdr:to>
    <xdr:cxnSp macro="">
      <xdr:nvCxnSpPr>
        <xdr:cNvPr id="311" name="直線コネクタ 310"/>
        <xdr:cNvCxnSpPr/>
      </xdr:nvCxnSpPr>
      <xdr:spPr>
        <a:xfrm>
          <a:off x="14782800" y="6303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131572</xdr:rowOff>
    </xdr:to>
    <xdr:cxnSp macro="">
      <xdr:nvCxnSpPr>
        <xdr:cNvPr id="314" name="直線コネクタ 313"/>
        <xdr:cNvCxnSpPr/>
      </xdr:nvCxnSpPr>
      <xdr:spPr>
        <a:xfrm>
          <a:off x="13893800" y="630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6" name="テキスト ボックス 31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14986</xdr:rowOff>
    </xdr:to>
    <xdr:cxnSp macro="">
      <xdr:nvCxnSpPr>
        <xdr:cNvPr id="317" name="直線コネクタ 316"/>
        <xdr:cNvCxnSpPr/>
      </xdr:nvCxnSpPr>
      <xdr:spPr>
        <a:xfrm flipV="1">
          <a:off x="13004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8" name="フローチャート: 判断 31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9" name="テキスト ボックス 31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0" name="フローチャート: 判断 31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1" name="テキスト ボックス 32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7" name="楕円 326"/>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8"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9" name="楕円 328"/>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30" name="テキスト ボックス 32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1" name="楕円 330"/>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2" name="テキスト ボックス 331"/>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3" name="楕円 332"/>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4" name="テキスト ボックス 333"/>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5" name="楕円 334"/>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6" name="テキスト ボックス 33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指標は、前年度比で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年間で最も改善した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ただし、過去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年間の起債残高では、平成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最も低く、年々増加した結果、今年度が最も高くなっている。起債残高増加の主な要因としては、防災無線整備、永平寺門前地区再整備、各小中学校における耐震化・空調整備、新消防庁舎建築などが挙げ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借入残高における起債種別は、普通交付税算入に有利な合併特例債および臨時財政対策債が全体の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％を占めているものの、今後、償還額の増加が財政の硬直性を高める懸念は否定できない。計画的な起債管理に努めていくことが重要と認識している。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xdr:rowOff>
    </xdr:from>
    <xdr:to>
      <xdr:col>24</xdr:col>
      <xdr:colOff>25400</xdr:colOff>
      <xdr:row>76</xdr:row>
      <xdr:rowOff>58420</xdr:rowOff>
    </xdr:to>
    <xdr:cxnSp macro="">
      <xdr:nvCxnSpPr>
        <xdr:cNvPr id="366" name="直線コネクタ 365"/>
        <xdr:cNvCxnSpPr/>
      </xdr:nvCxnSpPr>
      <xdr:spPr>
        <a:xfrm flipV="1">
          <a:off x="3987800" y="130383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136144</xdr:rowOff>
    </xdr:to>
    <xdr:cxnSp macro="">
      <xdr:nvCxnSpPr>
        <xdr:cNvPr id="369" name="直線コネクタ 368"/>
        <xdr:cNvCxnSpPr/>
      </xdr:nvCxnSpPr>
      <xdr:spPr>
        <a:xfrm flipV="1">
          <a:off x="3098800" y="130886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77</xdr:row>
      <xdr:rowOff>5842</xdr:rowOff>
    </xdr:to>
    <xdr:cxnSp macro="">
      <xdr:nvCxnSpPr>
        <xdr:cNvPr id="372" name="直線コネクタ 371"/>
        <xdr:cNvCxnSpPr/>
      </xdr:nvCxnSpPr>
      <xdr:spPr>
        <a:xfrm flipV="1">
          <a:off x="2209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28702</xdr:rowOff>
    </xdr:to>
    <xdr:cxnSp macro="">
      <xdr:nvCxnSpPr>
        <xdr:cNvPr id="375" name="直線コネクタ 374"/>
        <xdr:cNvCxnSpPr/>
      </xdr:nvCxnSpPr>
      <xdr:spPr>
        <a:xfrm flipV="1">
          <a:off x="1320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163068</xdr:rowOff>
    </xdr:from>
    <xdr:to>
      <xdr:col>11</xdr:col>
      <xdr:colOff>60325</xdr:colOff>
      <xdr:row>77</xdr:row>
      <xdr:rowOff>93218</xdr:rowOff>
    </xdr:to>
    <xdr:sp macro="" textlink="">
      <xdr:nvSpPr>
        <xdr:cNvPr id="376" name="フローチャート: 判断 375"/>
        <xdr:cNvSpPr/>
      </xdr:nvSpPr>
      <xdr:spPr>
        <a:xfrm>
          <a:off x="2159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77995</xdr:rowOff>
    </xdr:from>
    <xdr:ext cx="762000" cy="259045"/>
    <xdr:sp macro="" textlink="">
      <xdr:nvSpPr>
        <xdr:cNvPr id="377" name="テキスト ボックス 376"/>
        <xdr:cNvSpPr txBox="1"/>
      </xdr:nvSpPr>
      <xdr:spPr>
        <a:xfrm>
          <a:off x="1828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78" name="フローチャート: 判断 377"/>
        <xdr:cNvSpPr/>
      </xdr:nvSpPr>
      <xdr:spPr>
        <a:xfrm>
          <a:off x="1270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87140</xdr:rowOff>
    </xdr:from>
    <xdr:ext cx="762000" cy="259045"/>
    <xdr:sp macro="" textlink="">
      <xdr:nvSpPr>
        <xdr:cNvPr id="379" name="テキスト ボックス 378"/>
        <xdr:cNvSpPr txBox="1"/>
      </xdr:nvSpPr>
      <xdr:spPr>
        <a:xfrm>
          <a:off x="939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128778</xdr:rowOff>
    </xdr:from>
    <xdr:to>
      <xdr:col>24</xdr:col>
      <xdr:colOff>76200</xdr:colOff>
      <xdr:row>76</xdr:row>
      <xdr:rowOff>58928</xdr:rowOff>
    </xdr:to>
    <xdr:sp macro="" textlink="">
      <xdr:nvSpPr>
        <xdr:cNvPr id="385" name="楕円 384"/>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145305</xdr:rowOff>
    </xdr:from>
    <xdr:ext cx="762000" cy="259045"/>
    <xdr:sp macro="" textlink="">
      <xdr:nvSpPr>
        <xdr:cNvPr id="386" name="公債費該当値テキスト"/>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7" name="楕円 386"/>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8" name="テキスト ボックス 387"/>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89" name="楕円 388"/>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90" name="テキスト ボックス 389"/>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1" name="楕円 390"/>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2" name="テキスト ボックス 39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3" name="楕円 392"/>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94" name="テキスト ボックス 393"/>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公債費以外の指標は、前年度より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％と過去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年間で最も高い比率を示している。主な要因は、個別の指標でも示しているとおり、豪雪対応による除雪委託料など委託料全般増加や一部事務組合への負担金が嵩んだためである。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毎年度実施している事務事業評価に基づき定期的な経費の見直しを全般的に進め、効率的な行政運営を確立するとともに各特別会計での収入についても料金等見直しを考慮し、一般会計の負担を軽減できるよう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165100</xdr:rowOff>
    </xdr:from>
    <xdr:to>
      <xdr:col>82</xdr:col>
      <xdr:colOff>107950</xdr:colOff>
      <xdr:row>78</xdr:row>
      <xdr:rowOff>46989</xdr:rowOff>
    </xdr:to>
    <xdr:cxnSp macro="">
      <xdr:nvCxnSpPr>
        <xdr:cNvPr id="427" name="直線コネクタ 426"/>
        <xdr:cNvCxnSpPr/>
      </xdr:nvCxnSpPr>
      <xdr:spPr>
        <a:xfrm>
          <a:off x="15671800" y="133667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130810</xdr:rowOff>
    </xdr:from>
    <xdr:to>
      <xdr:col>78</xdr:col>
      <xdr:colOff>69850</xdr:colOff>
      <xdr:row>77</xdr:row>
      <xdr:rowOff>165100</xdr:rowOff>
    </xdr:to>
    <xdr:cxnSp macro="">
      <xdr:nvCxnSpPr>
        <xdr:cNvPr id="430" name="直線コネクタ 429"/>
        <xdr:cNvCxnSpPr/>
      </xdr:nvCxnSpPr>
      <xdr:spPr>
        <a:xfrm>
          <a:off x="14782800" y="1298956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43180</xdr:rowOff>
    </xdr:from>
    <xdr:to>
      <xdr:col>73</xdr:col>
      <xdr:colOff>180975</xdr:colOff>
      <xdr:row>75</xdr:row>
      <xdr:rowOff>130810</xdr:rowOff>
    </xdr:to>
    <xdr:cxnSp macro="">
      <xdr:nvCxnSpPr>
        <xdr:cNvPr id="433" name="直線コネクタ 432"/>
        <xdr:cNvCxnSpPr/>
      </xdr:nvCxnSpPr>
      <xdr:spPr>
        <a:xfrm>
          <a:off x="13893800" y="129019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5080</xdr:rowOff>
    </xdr:from>
    <xdr:to>
      <xdr:col>69</xdr:col>
      <xdr:colOff>92075</xdr:colOff>
      <xdr:row>75</xdr:row>
      <xdr:rowOff>43180</xdr:rowOff>
    </xdr:to>
    <xdr:cxnSp macro="">
      <xdr:nvCxnSpPr>
        <xdr:cNvPr id="436" name="直線コネクタ 435"/>
        <xdr:cNvCxnSpPr/>
      </xdr:nvCxnSpPr>
      <xdr:spPr>
        <a:xfrm>
          <a:off x="13004800" y="12863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7" name="フローチャート: 判断 43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38" name="テキスト ボックス 437"/>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39" name="フローチャート: 判断 438"/>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166388</xdr:rowOff>
    </xdr:from>
    <xdr:ext cx="762000" cy="259045"/>
    <xdr:sp macro="" textlink="">
      <xdr:nvSpPr>
        <xdr:cNvPr id="440" name="テキスト ボックス 439"/>
        <xdr:cNvSpPr txBox="1"/>
      </xdr:nvSpPr>
      <xdr:spPr>
        <a:xfrm>
          <a:off x="12623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167639</xdr:rowOff>
    </xdr:from>
    <xdr:to>
      <xdr:col>82</xdr:col>
      <xdr:colOff>158750</xdr:colOff>
      <xdr:row>78</xdr:row>
      <xdr:rowOff>97789</xdr:rowOff>
    </xdr:to>
    <xdr:sp macro="" textlink="">
      <xdr:nvSpPr>
        <xdr:cNvPr id="446" name="楕円 445"/>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139716</xdr:rowOff>
    </xdr:from>
    <xdr:ext cx="762000" cy="259045"/>
    <xdr:sp macro="" textlink="">
      <xdr:nvSpPr>
        <xdr:cNvPr id="447" name="公債費以外該当値テキスト"/>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114300</xdr:rowOff>
    </xdr:from>
    <xdr:to>
      <xdr:col>78</xdr:col>
      <xdr:colOff>120650</xdr:colOff>
      <xdr:row>78</xdr:row>
      <xdr:rowOff>44450</xdr:rowOff>
    </xdr:to>
    <xdr:sp macro="" textlink="">
      <xdr:nvSpPr>
        <xdr:cNvPr id="448" name="楕円 447"/>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29227</xdr:rowOff>
    </xdr:from>
    <xdr:ext cx="736600" cy="259045"/>
    <xdr:sp macro="" textlink="">
      <xdr:nvSpPr>
        <xdr:cNvPr id="449" name="テキスト ボックス 448"/>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80010</xdr:rowOff>
    </xdr:from>
    <xdr:to>
      <xdr:col>74</xdr:col>
      <xdr:colOff>31750</xdr:colOff>
      <xdr:row>76</xdr:row>
      <xdr:rowOff>10161</xdr:rowOff>
    </xdr:to>
    <xdr:sp macro="" textlink="">
      <xdr:nvSpPr>
        <xdr:cNvPr id="450" name="楕円 449"/>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166388</xdr:rowOff>
    </xdr:from>
    <xdr:ext cx="762000" cy="259045"/>
    <xdr:sp macro="" textlink="">
      <xdr:nvSpPr>
        <xdr:cNvPr id="451" name="テキスト ボックス 450"/>
        <xdr:cNvSpPr txBox="1"/>
      </xdr:nvSpPr>
      <xdr:spPr>
        <a:xfrm>
          <a:off x="14401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163830</xdr:rowOff>
    </xdr:from>
    <xdr:to>
      <xdr:col>69</xdr:col>
      <xdr:colOff>142875</xdr:colOff>
      <xdr:row>75</xdr:row>
      <xdr:rowOff>93980</xdr:rowOff>
    </xdr:to>
    <xdr:sp macro="" textlink="">
      <xdr:nvSpPr>
        <xdr:cNvPr id="452" name="楕円 451"/>
        <xdr:cNvSpPr/>
      </xdr:nvSpPr>
      <xdr:spPr>
        <a:xfrm>
          <a:off x="13843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104157</xdr:rowOff>
    </xdr:from>
    <xdr:ext cx="762000" cy="259045"/>
    <xdr:sp macro="" textlink="">
      <xdr:nvSpPr>
        <xdr:cNvPr id="453" name="テキスト ボックス 452"/>
        <xdr:cNvSpPr txBox="1"/>
      </xdr:nvSpPr>
      <xdr:spPr>
        <a:xfrm>
          <a:off x="13512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125730</xdr:rowOff>
    </xdr:from>
    <xdr:to>
      <xdr:col>65</xdr:col>
      <xdr:colOff>53975</xdr:colOff>
      <xdr:row>75</xdr:row>
      <xdr:rowOff>55880</xdr:rowOff>
    </xdr:to>
    <xdr:sp macro="" textlink="">
      <xdr:nvSpPr>
        <xdr:cNvPr id="454" name="楕円 453"/>
        <xdr:cNvSpPr/>
      </xdr:nvSpPr>
      <xdr:spPr>
        <a:xfrm>
          <a:off x="12954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66057</xdr:rowOff>
    </xdr:from>
    <xdr:ext cx="762000" cy="259045"/>
    <xdr:sp macro="" textlink="">
      <xdr:nvSpPr>
        <xdr:cNvPr id="455" name="テキスト ボックス 454"/>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153186</xdr:rowOff>
    </xdr:from>
    <xdr:to>
      <xdr:col>29</xdr:col>
      <xdr:colOff>127000</xdr:colOff>
      <xdr:row>17</xdr:row>
      <xdr:rowOff>9168</xdr:rowOff>
    </xdr:to>
    <xdr:cxnSp macro="">
      <xdr:nvCxnSpPr>
        <xdr:cNvPr id="52" name="直線コネクタ 51"/>
        <xdr:cNvCxnSpPr/>
      </xdr:nvCxnSpPr>
      <xdr:spPr bwMode="auto">
        <a:xfrm flipV="1">
          <a:off x="5003800" y="2944011"/>
          <a:ext cx="6477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137963</xdr:rowOff>
    </xdr:from>
    <xdr:ext cx="762000" cy="259045"/>
    <xdr:sp macro="" textlink="">
      <xdr:nvSpPr>
        <xdr:cNvPr id="53" name="人口1人当たり決算額の推移平均値テキスト130"/>
        <xdr:cNvSpPr txBox="1"/>
      </xdr:nvSpPr>
      <xdr:spPr>
        <a:xfrm>
          <a:off x="5740400" y="2928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141494</xdr:rowOff>
    </xdr:from>
    <xdr:to>
      <xdr:col>26</xdr:col>
      <xdr:colOff>50800</xdr:colOff>
      <xdr:row>17</xdr:row>
      <xdr:rowOff>9168</xdr:rowOff>
    </xdr:to>
    <xdr:cxnSp macro="">
      <xdr:nvCxnSpPr>
        <xdr:cNvPr id="55" name="直線コネクタ 54"/>
        <xdr:cNvCxnSpPr/>
      </xdr:nvCxnSpPr>
      <xdr:spPr bwMode="auto">
        <a:xfrm>
          <a:off x="4305300" y="2932319"/>
          <a:ext cx="698500" cy="39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141494</xdr:rowOff>
    </xdr:from>
    <xdr:to>
      <xdr:col>22</xdr:col>
      <xdr:colOff>114300</xdr:colOff>
      <xdr:row>17</xdr:row>
      <xdr:rowOff>448</xdr:rowOff>
    </xdr:to>
    <xdr:cxnSp macro="">
      <xdr:nvCxnSpPr>
        <xdr:cNvPr id="58" name="直線コネクタ 57"/>
        <xdr:cNvCxnSpPr/>
      </xdr:nvCxnSpPr>
      <xdr:spPr bwMode="auto">
        <a:xfrm flipV="1">
          <a:off x="3606800" y="2932319"/>
          <a:ext cx="698500" cy="3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149005</xdr:rowOff>
    </xdr:from>
    <xdr:to>
      <xdr:col>18</xdr:col>
      <xdr:colOff>177800</xdr:colOff>
      <xdr:row>17</xdr:row>
      <xdr:rowOff>448</xdr:rowOff>
    </xdr:to>
    <xdr:cxnSp macro="">
      <xdr:nvCxnSpPr>
        <xdr:cNvPr id="61" name="直線コネクタ 60"/>
        <xdr:cNvCxnSpPr/>
      </xdr:nvCxnSpPr>
      <xdr:spPr bwMode="auto">
        <a:xfrm>
          <a:off x="2908300" y="2939830"/>
          <a:ext cx="698500" cy="2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79738</xdr:rowOff>
    </xdr:from>
    <xdr:to>
      <xdr:col>19</xdr:col>
      <xdr:colOff>38100</xdr:colOff>
      <xdr:row>20</xdr:row>
      <xdr:rowOff>9888</xdr:rowOff>
    </xdr:to>
    <xdr:sp macro="" textlink="">
      <xdr:nvSpPr>
        <xdr:cNvPr id="62" name="フローチャート: 判断 61"/>
        <xdr:cNvSpPr/>
      </xdr:nvSpPr>
      <xdr:spPr bwMode="auto">
        <a:xfrm>
          <a:off x="35560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166115</xdr:rowOff>
    </xdr:from>
    <xdr:ext cx="762000" cy="259045"/>
    <xdr:sp macro="" textlink="">
      <xdr:nvSpPr>
        <xdr:cNvPr id="63" name="テキスト ボックス 62"/>
        <xdr:cNvSpPr txBox="1"/>
      </xdr:nvSpPr>
      <xdr:spPr>
        <a:xfrm>
          <a:off x="32258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100704</xdr:rowOff>
    </xdr:from>
    <xdr:to>
      <xdr:col>15</xdr:col>
      <xdr:colOff>101600</xdr:colOff>
      <xdr:row>20</xdr:row>
      <xdr:rowOff>30854</xdr:rowOff>
    </xdr:to>
    <xdr:sp macro="" textlink="">
      <xdr:nvSpPr>
        <xdr:cNvPr id="64" name="フローチャート: 判断 63"/>
        <xdr:cNvSpPr/>
      </xdr:nvSpPr>
      <xdr:spPr bwMode="auto">
        <a:xfrm>
          <a:off x="28575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15631</xdr:rowOff>
    </xdr:from>
    <xdr:ext cx="762000" cy="259045"/>
    <xdr:sp macro="" textlink="">
      <xdr:nvSpPr>
        <xdr:cNvPr id="65" name="テキスト ボックス 64"/>
        <xdr:cNvSpPr txBox="1"/>
      </xdr:nvSpPr>
      <xdr:spPr>
        <a:xfrm>
          <a:off x="25273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102386</xdr:rowOff>
    </xdr:from>
    <xdr:to>
      <xdr:col>29</xdr:col>
      <xdr:colOff>177800</xdr:colOff>
      <xdr:row>17</xdr:row>
      <xdr:rowOff>32536</xdr:rowOff>
    </xdr:to>
    <xdr:sp macro="" textlink="">
      <xdr:nvSpPr>
        <xdr:cNvPr id="71" name="楕円 70"/>
        <xdr:cNvSpPr/>
      </xdr:nvSpPr>
      <xdr:spPr bwMode="auto">
        <a:xfrm>
          <a:off x="5600700" y="289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118913</xdr:rowOff>
    </xdr:from>
    <xdr:ext cx="762000" cy="259045"/>
    <xdr:sp macro="" textlink="">
      <xdr:nvSpPr>
        <xdr:cNvPr id="72" name="人口1人当たり決算額の推移該当値テキスト130"/>
        <xdr:cNvSpPr txBox="1"/>
      </xdr:nvSpPr>
      <xdr:spPr>
        <a:xfrm>
          <a:off x="5740400" y="273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129818</xdr:rowOff>
    </xdr:from>
    <xdr:to>
      <xdr:col>26</xdr:col>
      <xdr:colOff>101600</xdr:colOff>
      <xdr:row>17</xdr:row>
      <xdr:rowOff>59968</xdr:rowOff>
    </xdr:to>
    <xdr:sp macro="" textlink="">
      <xdr:nvSpPr>
        <xdr:cNvPr id="73" name="楕円 72"/>
        <xdr:cNvSpPr/>
      </xdr:nvSpPr>
      <xdr:spPr bwMode="auto">
        <a:xfrm>
          <a:off x="4953000" y="292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70145</xdr:rowOff>
    </xdr:from>
    <xdr:ext cx="736600" cy="259045"/>
    <xdr:sp macro="" textlink="">
      <xdr:nvSpPr>
        <xdr:cNvPr id="74" name="テキスト ボックス 73"/>
        <xdr:cNvSpPr txBox="1"/>
      </xdr:nvSpPr>
      <xdr:spPr>
        <a:xfrm>
          <a:off x="4622800" y="26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90694</xdr:rowOff>
    </xdr:from>
    <xdr:to>
      <xdr:col>22</xdr:col>
      <xdr:colOff>165100</xdr:colOff>
      <xdr:row>17</xdr:row>
      <xdr:rowOff>20844</xdr:rowOff>
    </xdr:to>
    <xdr:sp macro="" textlink="">
      <xdr:nvSpPr>
        <xdr:cNvPr id="75" name="楕円 74"/>
        <xdr:cNvSpPr/>
      </xdr:nvSpPr>
      <xdr:spPr bwMode="auto">
        <a:xfrm>
          <a:off x="4254500" y="2881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31021</xdr:rowOff>
    </xdr:from>
    <xdr:ext cx="762000" cy="259045"/>
    <xdr:sp macro="" textlink="">
      <xdr:nvSpPr>
        <xdr:cNvPr id="76" name="テキスト ボックス 75"/>
        <xdr:cNvSpPr txBox="1"/>
      </xdr:nvSpPr>
      <xdr:spPr>
        <a:xfrm>
          <a:off x="3924300" y="265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121098</xdr:rowOff>
    </xdr:from>
    <xdr:to>
      <xdr:col>19</xdr:col>
      <xdr:colOff>38100</xdr:colOff>
      <xdr:row>17</xdr:row>
      <xdr:rowOff>51248</xdr:rowOff>
    </xdr:to>
    <xdr:sp macro="" textlink="">
      <xdr:nvSpPr>
        <xdr:cNvPr id="77" name="楕円 76"/>
        <xdr:cNvSpPr/>
      </xdr:nvSpPr>
      <xdr:spPr bwMode="auto">
        <a:xfrm>
          <a:off x="3556000" y="2911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61425</xdr:rowOff>
    </xdr:from>
    <xdr:ext cx="762000" cy="259045"/>
    <xdr:sp macro="" textlink="">
      <xdr:nvSpPr>
        <xdr:cNvPr id="78" name="テキスト ボックス 77"/>
        <xdr:cNvSpPr txBox="1"/>
      </xdr:nvSpPr>
      <xdr:spPr>
        <a:xfrm>
          <a:off x="3225800" y="268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98205</xdr:rowOff>
    </xdr:from>
    <xdr:to>
      <xdr:col>15</xdr:col>
      <xdr:colOff>101600</xdr:colOff>
      <xdr:row>17</xdr:row>
      <xdr:rowOff>28355</xdr:rowOff>
    </xdr:to>
    <xdr:sp macro="" textlink="">
      <xdr:nvSpPr>
        <xdr:cNvPr id="79" name="楕円 78"/>
        <xdr:cNvSpPr/>
      </xdr:nvSpPr>
      <xdr:spPr bwMode="auto">
        <a:xfrm>
          <a:off x="2857500" y="2889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38532</xdr:rowOff>
    </xdr:from>
    <xdr:ext cx="762000" cy="259045"/>
    <xdr:sp macro="" textlink="">
      <xdr:nvSpPr>
        <xdr:cNvPr id="80" name="テキスト ボックス 79"/>
        <xdr:cNvSpPr txBox="1"/>
      </xdr:nvSpPr>
      <xdr:spPr>
        <a:xfrm>
          <a:off x="2527300" y="265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93301</xdr:rowOff>
    </xdr:from>
    <xdr:to>
      <xdr:col>29</xdr:col>
      <xdr:colOff>127000</xdr:colOff>
      <xdr:row>35</xdr:row>
      <xdr:rowOff>180987</xdr:rowOff>
    </xdr:to>
    <xdr:cxnSp macro="">
      <xdr:nvCxnSpPr>
        <xdr:cNvPr id="113" name="直線コネクタ 112"/>
        <xdr:cNvCxnSpPr/>
      </xdr:nvCxnSpPr>
      <xdr:spPr bwMode="auto">
        <a:xfrm>
          <a:off x="5003800" y="6703651"/>
          <a:ext cx="647700" cy="8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165765</xdr:rowOff>
    </xdr:from>
    <xdr:ext cx="762000" cy="259045"/>
    <xdr:sp macro="" textlink="">
      <xdr:nvSpPr>
        <xdr:cNvPr id="114" name="人口1人当たり決算額の推移平均値テキスト445"/>
        <xdr:cNvSpPr txBox="1"/>
      </xdr:nvSpPr>
      <xdr:spPr>
        <a:xfrm>
          <a:off x="5740400" y="677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75127</xdr:rowOff>
    </xdr:from>
    <xdr:to>
      <xdr:col>26</xdr:col>
      <xdr:colOff>50800</xdr:colOff>
      <xdr:row>35</xdr:row>
      <xdr:rowOff>93301</xdr:rowOff>
    </xdr:to>
    <xdr:cxnSp macro="">
      <xdr:nvCxnSpPr>
        <xdr:cNvPr id="116" name="直線コネクタ 115"/>
        <xdr:cNvCxnSpPr/>
      </xdr:nvCxnSpPr>
      <xdr:spPr bwMode="auto">
        <a:xfrm>
          <a:off x="4305300" y="6685477"/>
          <a:ext cx="698500" cy="18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328568</xdr:rowOff>
    </xdr:from>
    <xdr:to>
      <xdr:col>22</xdr:col>
      <xdr:colOff>114300</xdr:colOff>
      <xdr:row>35</xdr:row>
      <xdr:rowOff>75127</xdr:rowOff>
    </xdr:to>
    <xdr:cxnSp macro="">
      <xdr:nvCxnSpPr>
        <xdr:cNvPr id="119" name="直線コネクタ 118"/>
        <xdr:cNvCxnSpPr/>
      </xdr:nvCxnSpPr>
      <xdr:spPr bwMode="auto">
        <a:xfrm>
          <a:off x="3606800" y="6596018"/>
          <a:ext cx="698500" cy="89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240329</xdr:rowOff>
    </xdr:from>
    <xdr:to>
      <xdr:col>18</xdr:col>
      <xdr:colOff>177800</xdr:colOff>
      <xdr:row>34</xdr:row>
      <xdr:rowOff>328568</xdr:rowOff>
    </xdr:to>
    <xdr:cxnSp macro="">
      <xdr:nvCxnSpPr>
        <xdr:cNvPr id="122" name="直線コネクタ 121"/>
        <xdr:cNvCxnSpPr/>
      </xdr:nvCxnSpPr>
      <xdr:spPr bwMode="auto">
        <a:xfrm>
          <a:off x="2908300" y="6507779"/>
          <a:ext cx="698500" cy="88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262699</xdr:rowOff>
    </xdr:from>
    <xdr:to>
      <xdr:col>19</xdr:col>
      <xdr:colOff>38100</xdr:colOff>
      <xdr:row>36</xdr:row>
      <xdr:rowOff>21399</xdr:rowOff>
    </xdr:to>
    <xdr:sp macro="" textlink="">
      <xdr:nvSpPr>
        <xdr:cNvPr id="123" name="フローチャート: 判断 122"/>
        <xdr:cNvSpPr/>
      </xdr:nvSpPr>
      <xdr:spPr bwMode="auto">
        <a:xfrm>
          <a:off x="3556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6176</xdr:rowOff>
    </xdr:from>
    <xdr:ext cx="762000" cy="259045"/>
    <xdr:sp macro="" textlink="">
      <xdr:nvSpPr>
        <xdr:cNvPr id="124" name="テキスト ボックス 123"/>
        <xdr:cNvSpPr txBox="1"/>
      </xdr:nvSpPr>
      <xdr:spPr>
        <a:xfrm>
          <a:off x="32258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229305</xdr:rowOff>
    </xdr:from>
    <xdr:to>
      <xdr:col>15</xdr:col>
      <xdr:colOff>101600</xdr:colOff>
      <xdr:row>35</xdr:row>
      <xdr:rowOff>330905</xdr:rowOff>
    </xdr:to>
    <xdr:sp macro="" textlink="">
      <xdr:nvSpPr>
        <xdr:cNvPr id="125" name="フローチャート: 判断 124"/>
        <xdr:cNvSpPr/>
      </xdr:nvSpPr>
      <xdr:spPr bwMode="auto">
        <a:xfrm>
          <a:off x="2857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315682</xdr:rowOff>
    </xdr:from>
    <xdr:ext cx="762000" cy="259045"/>
    <xdr:sp macro="" textlink="">
      <xdr:nvSpPr>
        <xdr:cNvPr id="126" name="テキスト ボックス 125"/>
        <xdr:cNvSpPr txBox="1"/>
      </xdr:nvSpPr>
      <xdr:spPr>
        <a:xfrm>
          <a:off x="2527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130187</xdr:rowOff>
    </xdr:from>
    <xdr:to>
      <xdr:col>29</xdr:col>
      <xdr:colOff>177800</xdr:colOff>
      <xdr:row>35</xdr:row>
      <xdr:rowOff>231787</xdr:rowOff>
    </xdr:to>
    <xdr:sp macro="" textlink="">
      <xdr:nvSpPr>
        <xdr:cNvPr id="132" name="楕円 131"/>
        <xdr:cNvSpPr/>
      </xdr:nvSpPr>
      <xdr:spPr bwMode="auto">
        <a:xfrm>
          <a:off x="5600700" y="6740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318164</xdr:rowOff>
    </xdr:from>
    <xdr:ext cx="762000" cy="259045"/>
    <xdr:sp macro="" textlink="">
      <xdr:nvSpPr>
        <xdr:cNvPr id="133" name="人口1人当たり決算額の推移該当値テキスト445"/>
        <xdr:cNvSpPr txBox="1"/>
      </xdr:nvSpPr>
      <xdr:spPr>
        <a:xfrm>
          <a:off x="5740400" y="658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42501</xdr:rowOff>
    </xdr:from>
    <xdr:to>
      <xdr:col>26</xdr:col>
      <xdr:colOff>101600</xdr:colOff>
      <xdr:row>35</xdr:row>
      <xdr:rowOff>144101</xdr:rowOff>
    </xdr:to>
    <xdr:sp macro="" textlink="">
      <xdr:nvSpPr>
        <xdr:cNvPr id="134" name="楕円 133"/>
        <xdr:cNvSpPr/>
      </xdr:nvSpPr>
      <xdr:spPr bwMode="auto">
        <a:xfrm>
          <a:off x="4953000" y="6652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154278</xdr:rowOff>
    </xdr:from>
    <xdr:ext cx="736600" cy="259045"/>
    <xdr:sp macro="" textlink="">
      <xdr:nvSpPr>
        <xdr:cNvPr id="135" name="テキスト ボックス 134"/>
        <xdr:cNvSpPr txBox="1"/>
      </xdr:nvSpPr>
      <xdr:spPr>
        <a:xfrm>
          <a:off x="4622800" y="6421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24327</xdr:rowOff>
    </xdr:from>
    <xdr:to>
      <xdr:col>22</xdr:col>
      <xdr:colOff>165100</xdr:colOff>
      <xdr:row>35</xdr:row>
      <xdr:rowOff>125927</xdr:rowOff>
    </xdr:to>
    <xdr:sp macro="" textlink="">
      <xdr:nvSpPr>
        <xdr:cNvPr id="136" name="楕円 135"/>
        <xdr:cNvSpPr/>
      </xdr:nvSpPr>
      <xdr:spPr bwMode="auto">
        <a:xfrm>
          <a:off x="4254500" y="663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136104</xdr:rowOff>
    </xdr:from>
    <xdr:ext cx="762000" cy="259045"/>
    <xdr:sp macro="" textlink="">
      <xdr:nvSpPr>
        <xdr:cNvPr id="137" name="テキスト ボックス 136"/>
        <xdr:cNvSpPr txBox="1"/>
      </xdr:nvSpPr>
      <xdr:spPr>
        <a:xfrm>
          <a:off x="3924300" y="640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277768</xdr:rowOff>
    </xdr:from>
    <xdr:to>
      <xdr:col>19</xdr:col>
      <xdr:colOff>38100</xdr:colOff>
      <xdr:row>35</xdr:row>
      <xdr:rowOff>36468</xdr:rowOff>
    </xdr:to>
    <xdr:sp macro="" textlink="">
      <xdr:nvSpPr>
        <xdr:cNvPr id="138" name="楕円 137"/>
        <xdr:cNvSpPr/>
      </xdr:nvSpPr>
      <xdr:spPr bwMode="auto">
        <a:xfrm>
          <a:off x="3556000" y="654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46645</xdr:rowOff>
    </xdr:from>
    <xdr:ext cx="762000" cy="259045"/>
    <xdr:sp macro="" textlink="">
      <xdr:nvSpPr>
        <xdr:cNvPr id="139" name="テキスト ボックス 138"/>
        <xdr:cNvSpPr txBox="1"/>
      </xdr:nvSpPr>
      <xdr:spPr>
        <a:xfrm>
          <a:off x="3225800" y="631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189528</xdr:rowOff>
    </xdr:from>
    <xdr:to>
      <xdr:col>15</xdr:col>
      <xdr:colOff>101600</xdr:colOff>
      <xdr:row>34</xdr:row>
      <xdr:rowOff>291128</xdr:rowOff>
    </xdr:to>
    <xdr:sp macro="" textlink="">
      <xdr:nvSpPr>
        <xdr:cNvPr id="140" name="楕円 139"/>
        <xdr:cNvSpPr/>
      </xdr:nvSpPr>
      <xdr:spPr bwMode="auto">
        <a:xfrm>
          <a:off x="2857500" y="645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301305</xdr:rowOff>
    </xdr:from>
    <xdr:ext cx="762000" cy="259045"/>
    <xdr:sp macro="" textlink="">
      <xdr:nvSpPr>
        <xdr:cNvPr id="141" name="テキスト ボックス 140"/>
        <xdr:cNvSpPr txBox="1"/>
      </xdr:nvSpPr>
      <xdr:spPr>
        <a:xfrm>
          <a:off x="2527300" y="622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18,779
18,522
94.43
11,492,260
11,407,591
53,371
6,029,893
9,240,710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18212</xdr:rowOff>
    </xdr:from>
    <xdr:to>
      <xdr:col>24</xdr:col>
      <xdr:colOff>63500</xdr:colOff>
      <xdr:row>34</xdr:row>
      <xdr:rowOff>30810</xdr:rowOff>
    </xdr:to>
    <xdr:cxnSp macro="">
      <xdr:nvCxnSpPr>
        <xdr:cNvPr id="61" name="直線コネクタ 60"/>
        <xdr:cNvCxnSpPr/>
      </xdr:nvCxnSpPr>
      <xdr:spPr>
        <a:xfrm flipV="1">
          <a:off x="3797300" y="5847512"/>
          <a:ext cx="8382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24130</xdr:rowOff>
    </xdr:from>
    <xdr:to>
      <xdr:col>19</xdr:col>
      <xdr:colOff>177800</xdr:colOff>
      <xdr:row>34</xdr:row>
      <xdr:rowOff>30810</xdr:rowOff>
    </xdr:to>
    <xdr:cxnSp macro="">
      <xdr:nvCxnSpPr>
        <xdr:cNvPr id="64" name="直線コネクタ 63"/>
        <xdr:cNvCxnSpPr/>
      </xdr:nvCxnSpPr>
      <xdr:spPr>
        <a:xfrm>
          <a:off x="2908300" y="5853430"/>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24130</xdr:rowOff>
    </xdr:from>
    <xdr:to>
      <xdr:col>15</xdr:col>
      <xdr:colOff>50800</xdr:colOff>
      <xdr:row>34</xdr:row>
      <xdr:rowOff>44958</xdr:rowOff>
    </xdr:to>
    <xdr:cxnSp macro="">
      <xdr:nvCxnSpPr>
        <xdr:cNvPr id="67" name="直線コネクタ 66"/>
        <xdr:cNvCxnSpPr/>
      </xdr:nvCxnSpPr>
      <xdr:spPr>
        <a:xfrm flipV="1">
          <a:off x="2019300" y="5853430"/>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11214</xdr:rowOff>
    </xdr:from>
    <xdr:to>
      <xdr:col>10</xdr:col>
      <xdr:colOff>114300</xdr:colOff>
      <xdr:row>34</xdr:row>
      <xdr:rowOff>44958</xdr:rowOff>
    </xdr:to>
    <xdr:cxnSp macro="">
      <xdr:nvCxnSpPr>
        <xdr:cNvPr id="70" name="直線コネクタ 69"/>
        <xdr:cNvCxnSpPr/>
      </xdr:nvCxnSpPr>
      <xdr:spPr>
        <a:xfrm>
          <a:off x="1130300" y="5840514"/>
          <a:ext cx="889000" cy="3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135725</xdr:rowOff>
    </xdr:from>
    <xdr:to>
      <xdr:col>10</xdr:col>
      <xdr:colOff>165100</xdr:colOff>
      <xdr:row>37</xdr:row>
      <xdr:rowOff>65875</xdr:rowOff>
    </xdr:to>
    <xdr:sp macro="" textlink="">
      <xdr:nvSpPr>
        <xdr:cNvPr id="71" name="フローチャート: 判断 70"/>
        <xdr:cNvSpPr/>
      </xdr:nvSpPr>
      <xdr:spPr>
        <a:xfrm>
          <a:off x="1968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57002</xdr:rowOff>
    </xdr:from>
    <xdr:ext cx="534377" cy="259045"/>
    <xdr:sp macro="" textlink="">
      <xdr:nvSpPr>
        <xdr:cNvPr id="72" name="テキスト ボックス 71"/>
        <xdr:cNvSpPr txBox="1"/>
      </xdr:nvSpPr>
      <xdr:spPr>
        <a:xfrm>
          <a:off x="1752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143015</xdr:rowOff>
    </xdr:from>
    <xdr:to>
      <xdr:col>6</xdr:col>
      <xdr:colOff>38100</xdr:colOff>
      <xdr:row>37</xdr:row>
      <xdr:rowOff>73165</xdr:rowOff>
    </xdr:to>
    <xdr:sp macro="" textlink="">
      <xdr:nvSpPr>
        <xdr:cNvPr id="73" name="フローチャート: 判断 72"/>
        <xdr:cNvSpPr/>
      </xdr:nvSpPr>
      <xdr:spPr>
        <a:xfrm>
          <a:off x="1079500" y="631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64292</xdr:rowOff>
    </xdr:from>
    <xdr:ext cx="534377" cy="259045"/>
    <xdr:sp macro="" textlink="">
      <xdr:nvSpPr>
        <xdr:cNvPr id="74" name="テキスト ボックス 73"/>
        <xdr:cNvSpPr txBox="1"/>
      </xdr:nvSpPr>
      <xdr:spPr>
        <a:xfrm>
          <a:off x="863111" y="64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138862</xdr:rowOff>
    </xdr:from>
    <xdr:to>
      <xdr:col>24</xdr:col>
      <xdr:colOff>114300</xdr:colOff>
      <xdr:row>34</xdr:row>
      <xdr:rowOff>69012</xdr:rowOff>
    </xdr:to>
    <xdr:sp macro="" textlink="">
      <xdr:nvSpPr>
        <xdr:cNvPr id="80" name="楕円 79"/>
        <xdr:cNvSpPr/>
      </xdr:nvSpPr>
      <xdr:spPr>
        <a:xfrm>
          <a:off x="4584700" y="57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161739</xdr:rowOff>
    </xdr:from>
    <xdr:ext cx="534377" cy="259045"/>
    <xdr:sp macro="" textlink="">
      <xdr:nvSpPr>
        <xdr:cNvPr id="81" name="人件費該当値テキスト"/>
        <xdr:cNvSpPr txBox="1"/>
      </xdr:nvSpPr>
      <xdr:spPr>
        <a:xfrm>
          <a:off x="4686300" y="56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151460</xdr:rowOff>
    </xdr:from>
    <xdr:to>
      <xdr:col>20</xdr:col>
      <xdr:colOff>38100</xdr:colOff>
      <xdr:row>34</xdr:row>
      <xdr:rowOff>81610</xdr:rowOff>
    </xdr:to>
    <xdr:sp macro="" textlink="">
      <xdr:nvSpPr>
        <xdr:cNvPr id="82" name="楕円 81"/>
        <xdr:cNvSpPr/>
      </xdr:nvSpPr>
      <xdr:spPr>
        <a:xfrm>
          <a:off x="3746500" y="58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98137</xdr:rowOff>
    </xdr:from>
    <xdr:ext cx="534377" cy="259045"/>
    <xdr:sp macro="" textlink="">
      <xdr:nvSpPr>
        <xdr:cNvPr id="83" name="テキスト ボックス 82"/>
        <xdr:cNvSpPr txBox="1"/>
      </xdr:nvSpPr>
      <xdr:spPr>
        <a:xfrm>
          <a:off x="3530111" y="558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144780</xdr:rowOff>
    </xdr:from>
    <xdr:to>
      <xdr:col>15</xdr:col>
      <xdr:colOff>101600</xdr:colOff>
      <xdr:row>34</xdr:row>
      <xdr:rowOff>74930</xdr:rowOff>
    </xdr:to>
    <xdr:sp macro="" textlink="">
      <xdr:nvSpPr>
        <xdr:cNvPr id="84" name="楕円 83"/>
        <xdr:cNvSpPr/>
      </xdr:nvSpPr>
      <xdr:spPr>
        <a:xfrm>
          <a:off x="28575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91457</xdr:rowOff>
    </xdr:from>
    <xdr:ext cx="534377" cy="259045"/>
    <xdr:sp macro="" textlink="">
      <xdr:nvSpPr>
        <xdr:cNvPr id="85" name="テキスト ボックス 84"/>
        <xdr:cNvSpPr txBox="1"/>
      </xdr:nvSpPr>
      <xdr:spPr>
        <a:xfrm>
          <a:off x="2641111" y="557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165608</xdr:rowOff>
    </xdr:from>
    <xdr:to>
      <xdr:col>10</xdr:col>
      <xdr:colOff>165100</xdr:colOff>
      <xdr:row>34</xdr:row>
      <xdr:rowOff>95758</xdr:rowOff>
    </xdr:to>
    <xdr:sp macro="" textlink="">
      <xdr:nvSpPr>
        <xdr:cNvPr id="86" name="楕円 85"/>
        <xdr:cNvSpPr/>
      </xdr:nvSpPr>
      <xdr:spPr>
        <a:xfrm>
          <a:off x="1968500" y="58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112285</xdr:rowOff>
    </xdr:from>
    <xdr:ext cx="534377" cy="259045"/>
    <xdr:sp macro="" textlink="">
      <xdr:nvSpPr>
        <xdr:cNvPr id="87" name="テキスト ボックス 86"/>
        <xdr:cNvSpPr txBox="1"/>
      </xdr:nvSpPr>
      <xdr:spPr>
        <a:xfrm>
          <a:off x="1752111" y="559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131864</xdr:rowOff>
    </xdr:from>
    <xdr:to>
      <xdr:col>6</xdr:col>
      <xdr:colOff>38100</xdr:colOff>
      <xdr:row>34</xdr:row>
      <xdr:rowOff>62014</xdr:rowOff>
    </xdr:to>
    <xdr:sp macro="" textlink="">
      <xdr:nvSpPr>
        <xdr:cNvPr id="88" name="楕円 87"/>
        <xdr:cNvSpPr/>
      </xdr:nvSpPr>
      <xdr:spPr>
        <a:xfrm>
          <a:off x="1079500" y="578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78541</xdr:rowOff>
    </xdr:from>
    <xdr:ext cx="599010" cy="259045"/>
    <xdr:sp macro="" textlink="">
      <xdr:nvSpPr>
        <xdr:cNvPr id="89" name="テキスト ボックス 88"/>
        <xdr:cNvSpPr txBox="1"/>
      </xdr:nvSpPr>
      <xdr:spPr>
        <a:xfrm>
          <a:off x="830795" y="556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97272</xdr:rowOff>
    </xdr:from>
    <xdr:to>
      <xdr:col>24</xdr:col>
      <xdr:colOff>63500</xdr:colOff>
      <xdr:row>56</xdr:row>
      <xdr:rowOff>151765</xdr:rowOff>
    </xdr:to>
    <xdr:cxnSp macro="">
      <xdr:nvCxnSpPr>
        <xdr:cNvPr id="116" name="直線コネクタ 115"/>
        <xdr:cNvCxnSpPr/>
      </xdr:nvCxnSpPr>
      <xdr:spPr>
        <a:xfrm flipV="1">
          <a:off x="3797300" y="9698472"/>
          <a:ext cx="838200" cy="5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151765</xdr:rowOff>
    </xdr:from>
    <xdr:to>
      <xdr:col>19</xdr:col>
      <xdr:colOff>177800</xdr:colOff>
      <xdr:row>57</xdr:row>
      <xdr:rowOff>13188</xdr:rowOff>
    </xdr:to>
    <xdr:cxnSp macro="">
      <xdr:nvCxnSpPr>
        <xdr:cNvPr id="119" name="直線コネクタ 118"/>
        <xdr:cNvCxnSpPr/>
      </xdr:nvCxnSpPr>
      <xdr:spPr>
        <a:xfrm flipV="1">
          <a:off x="2908300" y="9752965"/>
          <a:ext cx="889000" cy="3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13188</xdr:rowOff>
    </xdr:from>
    <xdr:to>
      <xdr:col>15</xdr:col>
      <xdr:colOff>50800</xdr:colOff>
      <xdr:row>57</xdr:row>
      <xdr:rowOff>18025</xdr:rowOff>
    </xdr:to>
    <xdr:cxnSp macro="">
      <xdr:nvCxnSpPr>
        <xdr:cNvPr id="122" name="直線コネクタ 121"/>
        <xdr:cNvCxnSpPr/>
      </xdr:nvCxnSpPr>
      <xdr:spPr>
        <a:xfrm flipV="1">
          <a:off x="2019300" y="9785838"/>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18025</xdr:rowOff>
    </xdr:from>
    <xdr:to>
      <xdr:col>10</xdr:col>
      <xdr:colOff>114300</xdr:colOff>
      <xdr:row>57</xdr:row>
      <xdr:rowOff>69575</xdr:rowOff>
    </xdr:to>
    <xdr:cxnSp macro="">
      <xdr:nvCxnSpPr>
        <xdr:cNvPr id="125" name="直線コネクタ 124"/>
        <xdr:cNvCxnSpPr/>
      </xdr:nvCxnSpPr>
      <xdr:spPr>
        <a:xfrm flipV="1">
          <a:off x="1130300" y="9790675"/>
          <a:ext cx="8890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103140</xdr:rowOff>
    </xdr:from>
    <xdr:ext cx="534377" cy="259045"/>
    <xdr:sp macro="" textlink="">
      <xdr:nvSpPr>
        <xdr:cNvPr id="127" name="テキスト ボックス 126"/>
        <xdr:cNvSpPr txBox="1"/>
      </xdr:nvSpPr>
      <xdr:spPr>
        <a:xfrm>
          <a:off x="1752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116787</xdr:rowOff>
    </xdr:from>
    <xdr:ext cx="534377" cy="259045"/>
    <xdr:sp macro="" textlink="">
      <xdr:nvSpPr>
        <xdr:cNvPr id="129" name="テキスト ボックス 128"/>
        <xdr:cNvSpPr txBox="1"/>
      </xdr:nvSpPr>
      <xdr:spPr>
        <a:xfrm>
          <a:off x="863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46472</xdr:rowOff>
    </xdr:from>
    <xdr:to>
      <xdr:col>24</xdr:col>
      <xdr:colOff>114300</xdr:colOff>
      <xdr:row>56</xdr:row>
      <xdr:rowOff>148072</xdr:rowOff>
    </xdr:to>
    <xdr:sp macro="" textlink="">
      <xdr:nvSpPr>
        <xdr:cNvPr id="135" name="楕円 134"/>
        <xdr:cNvSpPr/>
      </xdr:nvSpPr>
      <xdr:spPr>
        <a:xfrm>
          <a:off x="4584700" y="964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69349</xdr:rowOff>
    </xdr:from>
    <xdr:ext cx="534377" cy="259045"/>
    <xdr:sp macro="" textlink="">
      <xdr:nvSpPr>
        <xdr:cNvPr id="136" name="物件費該当値テキスト"/>
        <xdr:cNvSpPr txBox="1"/>
      </xdr:nvSpPr>
      <xdr:spPr>
        <a:xfrm>
          <a:off x="4686300" y="94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100965</xdr:rowOff>
    </xdr:from>
    <xdr:to>
      <xdr:col>20</xdr:col>
      <xdr:colOff>38100</xdr:colOff>
      <xdr:row>57</xdr:row>
      <xdr:rowOff>31115</xdr:rowOff>
    </xdr:to>
    <xdr:sp macro="" textlink="">
      <xdr:nvSpPr>
        <xdr:cNvPr id="137" name="楕円 136"/>
        <xdr:cNvSpPr/>
      </xdr:nvSpPr>
      <xdr:spPr>
        <a:xfrm>
          <a:off x="3746500" y="97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22242</xdr:rowOff>
    </xdr:from>
    <xdr:ext cx="534377" cy="259045"/>
    <xdr:sp macro="" textlink="">
      <xdr:nvSpPr>
        <xdr:cNvPr id="138" name="テキスト ボックス 137"/>
        <xdr:cNvSpPr txBox="1"/>
      </xdr:nvSpPr>
      <xdr:spPr>
        <a:xfrm>
          <a:off x="3530111" y="979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133838</xdr:rowOff>
    </xdr:from>
    <xdr:to>
      <xdr:col>15</xdr:col>
      <xdr:colOff>101600</xdr:colOff>
      <xdr:row>57</xdr:row>
      <xdr:rowOff>63988</xdr:rowOff>
    </xdr:to>
    <xdr:sp macro="" textlink="">
      <xdr:nvSpPr>
        <xdr:cNvPr id="139" name="楕円 138"/>
        <xdr:cNvSpPr/>
      </xdr:nvSpPr>
      <xdr:spPr>
        <a:xfrm>
          <a:off x="2857500" y="973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55115</xdr:rowOff>
    </xdr:from>
    <xdr:ext cx="534377" cy="259045"/>
    <xdr:sp macro="" textlink="">
      <xdr:nvSpPr>
        <xdr:cNvPr id="140" name="テキスト ボックス 139"/>
        <xdr:cNvSpPr txBox="1"/>
      </xdr:nvSpPr>
      <xdr:spPr>
        <a:xfrm>
          <a:off x="2641111" y="982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138675</xdr:rowOff>
    </xdr:from>
    <xdr:to>
      <xdr:col>10</xdr:col>
      <xdr:colOff>165100</xdr:colOff>
      <xdr:row>57</xdr:row>
      <xdr:rowOff>68825</xdr:rowOff>
    </xdr:to>
    <xdr:sp macro="" textlink="">
      <xdr:nvSpPr>
        <xdr:cNvPr id="141" name="楕円 140"/>
        <xdr:cNvSpPr/>
      </xdr:nvSpPr>
      <xdr:spPr>
        <a:xfrm>
          <a:off x="1968500" y="973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85352</xdr:rowOff>
    </xdr:from>
    <xdr:ext cx="534377" cy="259045"/>
    <xdr:sp macro="" textlink="">
      <xdr:nvSpPr>
        <xdr:cNvPr id="142" name="テキスト ボックス 141"/>
        <xdr:cNvSpPr txBox="1"/>
      </xdr:nvSpPr>
      <xdr:spPr>
        <a:xfrm>
          <a:off x="1752111" y="951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18775</xdr:rowOff>
    </xdr:from>
    <xdr:to>
      <xdr:col>6</xdr:col>
      <xdr:colOff>38100</xdr:colOff>
      <xdr:row>57</xdr:row>
      <xdr:rowOff>120375</xdr:rowOff>
    </xdr:to>
    <xdr:sp macro="" textlink="">
      <xdr:nvSpPr>
        <xdr:cNvPr id="143" name="楕円 142"/>
        <xdr:cNvSpPr/>
      </xdr:nvSpPr>
      <xdr:spPr>
        <a:xfrm>
          <a:off x="1079500" y="97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136902</xdr:rowOff>
    </xdr:from>
    <xdr:ext cx="534377" cy="259045"/>
    <xdr:sp macro="" textlink="">
      <xdr:nvSpPr>
        <xdr:cNvPr id="144" name="テキスト ボックス 143"/>
        <xdr:cNvSpPr txBox="1"/>
      </xdr:nvSpPr>
      <xdr:spPr>
        <a:xfrm>
          <a:off x="863111" y="95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58623</xdr:rowOff>
    </xdr:from>
    <xdr:to>
      <xdr:col>24</xdr:col>
      <xdr:colOff>63500</xdr:colOff>
      <xdr:row>77</xdr:row>
      <xdr:rowOff>101905</xdr:rowOff>
    </xdr:to>
    <xdr:cxnSp macro="">
      <xdr:nvCxnSpPr>
        <xdr:cNvPr id="173" name="直線コネクタ 172"/>
        <xdr:cNvCxnSpPr/>
      </xdr:nvCxnSpPr>
      <xdr:spPr>
        <a:xfrm>
          <a:off x="3797300" y="13260273"/>
          <a:ext cx="8382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76357</xdr:rowOff>
    </xdr:from>
    <xdr:ext cx="469744" cy="259045"/>
    <xdr:sp macro="" textlink="">
      <xdr:nvSpPr>
        <xdr:cNvPr id="174" name="維持補修費平均値テキスト"/>
        <xdr:cNvSpPr txBox="1"/>
      </xdr:nvSpPr>
      <xdr:spPr>
        <a:xfrm>
          <a:off x="4686300" y="132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58623</xdr:rowOff>
    </xdr:from>
    <xdr:to>
      <xdr:col>19</xdr:col>
      <xdr:colOff>177800</xdr:colOff>
      <xdr:row>77</xdr:row>
      <xdr:rowOff>114364</xdr:rowOff>
    </xdr:to>
    <xdr:cxnSp macro="">
      <xdr:nvCxnSpPr>
        <xdr:cNvPr id="176" name="直線コネクタ 175"/>
        <xdr:cNvCxnSpPr/>
      </xdr:nvCxnSpPr>
      <xdr:spPr>
        <a:xfrm flipV="1">
          <a:off x="2908300" y="13260273"/>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35971</xdr:rowOff>
    </xdr:from>
    <xdr:ext cx="469744" cy="259045"/>
    <xdr:sp macro="" textlink="">
      <xdr:nvSpPr>
        <xdr:cNvPr id="178" name="テキスト ボックス 177"/>
        <xdr:cNvSpPr txBox="1"/>
      </xdr:nvSpPr>
      <xdr:spPr>
        <a:xfrm>
          <a:off x="3562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114364</xdr:rowOff>
    </xdr:from>
    <xdr:to>
      <xdr:col>15</xdr:col>
      <xdr:colOff>50800</xdr:colOff>
      <xdr:row>78</xdr:row>
      <xdr:rowOff>54356</xdr:rowOff>
    </xdr:to>
    <xdr:cxnSp macro="">
      <xdr:nvCxnSpPr>
        <xdr:cNvPr id="179" name="直線コネクタ 178"/>
        <xdr:cNvCxnSpPr/>
      </xdr:nvCxnSpPr>
      <xdr:spPr>
        <a:xfrm flipV="1">
          <a:off x="2019300" y="13316014"/>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49001</xdr:rowOff>
    </xdr:from>
    <xdr:ext cx="469744" cy="259045"/>
    <xdr:sp macro="" textlink="">
      <xdr:nvSpPr>
        <xdr:cNvPr id="181" name="テキスト ボックス 180"/>
        <xdr:cNvSpPr txBox="1"/>
      </xdr:nvSpPr>
      <xdr:spPr>
        <a:xfrm>
          <a:off x="2673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54356</xdr:rowOff>
    </xdr:from>
    <xdr:to>
      <xdr:col>10</xdr:col>
      <xdr:colOff>114300</xdr:colOff>
      <xdr:row>78</xdr:row>
      <xdr:rowOff>85483</xdr:rowOff>
    </xdr:to>
    <xdr:cxnSp macro="">
      <xdr:nvCxnSpPr>
        <xdr:cNvPr id="182" name="直線コネクタ 181"/>
        <xdr:cNvCxnSpPr/>
      </xdr:nvCxnSpPr>
      <xdr:spPr>
        <a:xfrm flipV="1">
          <a:off x="1130300" y="13427456"/>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22606</xdr:rowOff>
    </xdr:from>
    <xdr:to>
      <xdr:col>10</xdr:col>
      <xdr:colOff>165100</xdr:colOff>
      <xdr:row>78</xdr:row>
      <xdr:rowOff>124206</xdr:rowOff>
    </xdr:to>
    <xdr:sp macro="" textlink="">
      <xdr:nvSpPr>
        <xdr:cNvPr id="183" name="フローチャート: 判断 182"/>
        <xdr:cNvSpPr/>
      </xdr:nvSpPr>
      <xdr:spPr>
        <a:xfrm>
          <a:off x="1968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115333</xdr:rowOff>
    </xdr:from>
    <xdr:ext cx="469744" cy="259045"/>
    <xdr:sp macro="" textlink="">
      <xdr:nvSpPr>
        <xdr:cNvPr id="184" name="テキスト ボックス 183"/>
        <xdr:cNvSpPr txBox="1"/>
      </xdr:nvSpPr>
      <xdr:spPr>
        <a:xfrm>
          <a:off x="1784428"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31141</xdr:rowOff>
    </xdr:from>
    <xdr:to>
      <xdr:col>6</xdr:col>
      <xdr:colOff>38100</xdr:colOff>
      <xdr:row>78</xdr:row>
      <xdr:rowOff>132741</xdr:rowOff>
    </xdr:to>
    <xdr:sp macro="" textlink="">
      <xdr:nvSpPr>
        <xdr:cNvPr id="185" name="フローチャート: 判断 184"/>
        <xdr:cNvSpPr/>
      </xdr:nvSpPr>
      <xdr:spPr>
        <a:xfrm>
          <a:off x="1079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149268</xdr:rowOff>
    </xdr:from>
    <xdr:ext cx="469744" cy="259045"/>
    <xdr:sp macro="" textlink="">
      <xdr:nvSpPr>
        <xdr:cNvPr id="186" name="テキスト ボックス 185"/>
        <xdr:cNvSpPr txBox="1"/>
      </xdr:nvSpPr>
      <xdr:spPr>
        <a:xfrm>
          <a:off x="895428" y="1317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51105</xdr:rowOff>
    </xdr:from>
    <xdr:to>
      <xdr:col>24</xdr:col>
      <xdr:colOff>114300</xdr:colOff>
      <xdr:row>77</xdr:row>
      <xdr:rowOff>152705</xdr:rowOff>
    </xdr:to>
    <xdr:sp macro="" textlink="">
      <xdr:nvSpPr>
        <xdr:cNvPr id="192" name="楕円 191"/>
        <xdr:cNvSpPr/>
      </xdr:nvSpPr>
      <xdr:spPr>
        <a:xfrm>
          <a:off x="4584700" y="132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73982</xdr:rowOff>
    </xdr:from>
    <xdr:ext cx="469744" cy="259045"/>
    <xdr:sp macro="" textlink="">
      <xdr:nvSpPr>
        <xdr:cNvPr id="193" name="維持補修費該当値テキスト"/>
        <xdr:cNvSpPr txBox="1"/>
      </xdr:nvSpPr>
      <xdr:spPr>
        <a:xfrm>
          <a:off x="4686300" y="1310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7823</xdr:rowOff>
    </xdr:from>
    <xdr:to>
      <xdr:col>20</xdr:col>
      <xdr:colOff>38100</xdr:colOff>
      <xdr:row>77</xdr:row>
      <xdr:rowOff>109423</xdr:rowOff>
    </xdr:to>
    <xdr:sp macro="" textlink="">
      <xdr:nvSpPr>
        <xdr:cNvPr id="194" name="楕円 193"/>
        <xdr:cNvSpPr/>
      </xdr:nvSpPr>
      <xdr:spPr>
        <a:xfrm>
          <a:off x="3746500" y="132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125950</xdr:rowOff>
    </xdr:from>
    <xdr:ext cx="469744" cy="259045"/>
    <xdr:sp macro="" textlink="">
      <xdr:nvSpPr>
        <xdr:cNvPr id="195" name="テキスト ボックス 194"/>
        <xdr:cNvSpPr txBox="1"/>
      </xdr:nvSpPr>
      <xdr:spPr>
        <a:xfrm>
          <a:off x="3562428" y="1298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63564</xdr:rowOff>
    </xdr:from>
    <xdr:to>
      <xdr:col>15</xdr:col>
      <xdr:colOff>101600</xdr:colOff>
      <xdr:row>77</xdr:row>
      <xdr:rowOff>165164</xdr:rowOff>
    </xdr:to>
    <xdr:sp macro="" textlink="">
      <xdr:nvSpPr>
        <xdr:cNvPr id="196" name="楕円 195"/>
        <xdr:cNvSpPr/>
      </xdr:nvSpPr>
      <xdr:spPr>
        <a:xfrm>
          <a:off x="2857500" y="132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10241</xdr:rowOff>
    </xdr:from>
    <xdr:ext cx="469744" cy="259045"/>
    <xdr:sp macro="" textlink="">
      <xdr:nvSpPr>
        <xdr:cNvPr id="197" name="テキスト ボックス 196"/>
        <xdr:cNvSpPr txBox="1"/>
      </xdr:nvSpPr>
      <xdr:spPr>
        <a:xfrm>
          <a:off x="2673428" y="130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3556</xdr:rowOff>
    </xdr:from>
    <xdr:to>
      <xdr:col>10</xdr:col>
      <xdr:colOff>165100</xdr:colOff>
      <xdr:row>78</xdr:row>
      <xdr:rowOff>105156</xdr:rowOff>
    </xdr:to>
    <xdr:sp macro="" textlink="">
      <xdr:nvSpPr>
        <xdr:cNvPr id="198" name="楕円 197"/>
        <xdr:cNvSpPr/>
      </xdr:nvSpPr>
      <xdr:spPr>
        <a:xfrm>
          <a:off x="1968500" y="133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121683</xdr:rowOff>
    </xdr:from>
    <xdr:ext cx="469744" cy="259045"/>
    <xdr:sp macro="" textlink="">
      <xdr:nvSpPr>
        <xdr:cNvPr id="199" name="テキスト ボックス 198"/>
        <xdr:cNvSpPr txBox="1"/>
      </xdr:nvSpPr>
      <xdr:spPr>
        <a:xfrm>
          <a:off x="1784428" y="1315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34683</xdr:rowOff>
    </xdr:from>
    <xdr:to>
      <xdr:col>6</xdr:col>
      <xdr:colOff>38100</xdr:colOff>
      <xdr:row>78</xdr:row>
      <xdr:rowOff>136283</xdr:rowOff>
    </xdr:to>
    <xdr:sp macro="" textlink="">
      <xdr:nvSpPr>
        <xdr:cNvPr id="200" name="楕円 199"/>
        <xdr:cNvSpPr/>
      </xdr:nvSpPr>
      <xdr:spPr>
        <a:xfrm>
          <a:off x="1079500" y="134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127410</xdr:rowOff>
    </xdr:from>
    <xdr:ext cx="469744" cy="259045"/>
    <xdr:sp macro="" textlink="">
      <xdr:nvSpPr>
        <xdr:cNvPr id="201" name="テキスト ボックス 200"/>
        <xdr:cNvSpPr txBox="1"/>
      </xdr:nvSpPr>
      <xdr:spPr>
        <a:xfrm>
          <a:off x="895428" y="1350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91531</xdr:rowOff>
    </xdr:from>
    <xdr:to>
      <xdr:col>24</xdr:col>
      <xdr:colOff>63500</xdr:colOff>
      <xdr:row>96</xdr:row>
      <xdr:rowOff>106504</xdr:rowOff>
    </xdr:to>
    <xdr:cxnSp macro="">
      <xdr:nvCxnSpPr>
        <xdr:cNvPr id="233" name="直線コネクタ 232"/>
        <xdr:cNvCxnSpPr/>
      </xdr:nvCxnSpPr>
      <xdr:spPr>
        <a:xfrm>
          <a:off x="3797300" y="16550731"/>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91531</xdr:rowOff>
    </xdr:from>
    <xdr:to>
      <xdr:col>19</xdr:col>
      <xdr:colOff>177800</xdr:colOff>
      <xdr:row>96</xdr:row>
      <xdr:rowOff>146314</xdr:rowOff>
    </xdr:to>
    <xdr:cxnSp macro="">
      <xdr:nvCxnSpPr>
        <xdr:cNvPr id="236" name="直線コネクタ 235"/>
        <xdr:cNvCxnSpPr/>
      </xdr:nvCxnSpPr>
      <xdr:spPr>
        <a:xfrm flipV="1">
          <a:off x="2908300" y="16550731"/>
          <a:ext cx="889000" cy="5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133429</xdr:rowOff>
    </xdr:from>
    <xdr:to>
      <xdr:col>15</xdr:col>
      <xdr:colOff>50800</xdr:colOff>
      <xdr:row>96</xdr:row>
      <xdr:rowOff>146314</xdr:rowOff>
    </xdr:to>
    <xdr:cxnSp macro="">
      <xdr:nvCxnSpPr>
        <xdr:cNvPr id="239" name="直線コネクタ 238"/>
        <xdr:cNvCxnSpPr/>
      </xdr:nvCxnSpPr>
      <xdr:spPr>
        <a:xfrm>
          <a:off x="2019300" y="16592629"/>
          <a:ext cx="8890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133429</xdr:rowOff>
    </xdr:from>
    <xdr:to>
      <xdr:col>10</xdr:col>
      <xdr:colOff>114300</xdr:colOff>
      <xdr:row>97</xdr:row>
      <xdr:rowOff>12729</xdr:rowOff>
    </xdr:to>
    <xdr:cxnSp macro="">
      <xdr:nvCxnSpPr>
        <xdr:cNvPr id="242" name="直線コネクタ 241"/>
        <xdr:cNvCxnSpPr/>
      </xdr:nvCxnSpPr>
      <xdr:spPr>
        <a:xfrm flipV="1">
          <a:off x="1130300" y="16592629"/>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138654</xdr:rowOff>
    </xdr:from>
    <xdr:to>
      <xdr:col>10</xdr:col>
      <xdr:colOff>165100</xdr:colOff>
      <xdr:row>96</xdr:row>
      <xdr:rowOff>68804</xdr:rowOff>
    </xdr:to>
    <xdr:sp macro="" textlink="">
      <xdr:nvSpPr>
        <xdr:cNvPr id="243" name="フローチャート: 判断 242"/>
        <xdr:cNvSpPr/>
      </xdr:nvSpPr>
      <xdr:spPr>
        <a:xfrm>
          <a:off x="1968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85331</xdr:rowOff>
    </xdr:from>
    <xdr:ext cx="534377" cy="259045"/>
    <xdr:sp macro="" textlink="">
      <xdr:nvSpPr>
        <xdr:cNvPr id="244" name="テキスト ボックス 243"/>
        <xdr:cNvSpPr txBox="1"/>
      </xdr:nvSpPr>
      <xdr:spPr>
        <a:xfrm>
          <a:off x="1752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59475</xdr:rowOff>
    </xdr:from>
    <xdr:to>
      <xdr:col>6</xdr:col>
      <xdr:colOff>38100</xdr:colOff>
      <xdr:row>96</xdr:row>
      <xdr:rowOff>161075</xdr:rowOff>
    </xdr:to>
    <xdr:sp macro="" textlink="">
      <xdr:nvSpPr>
        <xdr:cNvPr id="245" name="フローチャート: 判断 244"/>
        <xdr:cNvSpPr/>
      </xdr:nvSpPr>
      <xdr:spPr>
        <a:xfrm>
          <a:off x="1079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6152</xdr:rowOff>
    </xdr:from>
    <xdr:ext cx="534377" cy="259045"/>
    <xdr:sp macro="" textlink="">
      <xdr:nvSpPr>
        <xdr:cNvPr id="246" name="テキスト ボックス 245"/>
        <xdr:cNvSpPr txBox="1"/>
      </xdr:nvSpPr>
      <xdr:spPr>
        <a:xfrm>
          <a:off x="863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55704</xdr:rowOff>
    </xdr:from>
    <xdr:to>
      <xdr:col>24</xdr:col>
      <xdr:colOff>114300</xdr:colOff>
      <xdr:row>96</xdr:row>
      <xdr:rowOff>157304</xdr:rowOff>
    </xdr:to>
    <xdr:sp macro="" textlink="">
      <xdr:nvSpPr>
        <xdr:cNvPr id="252" name="楕円 251"/>
        <xdr:cNvSpPr/>
      </xdr:nvSpPr>
      <xdr:spPr>
        <a:xfrm>
          <a:off x="4584700" y="1651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34131</xdr:rowOff>
    </xdr:from>
    <xdr:ext cx="534377" cy="259045"/>
    <xdr:sp macro="" textlink="">
      <xdr:nvSpPr>
        <xdr:cNvPr id="253" name="扶助費該当値テキスト"/>
        <xdr:cNvSpPr txBox="1"/>
      </xdr:nvSpPr>
      <xdr:spPr>
        <a:xfrm>
          <a:off x="4686300" y="164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40731</xdr:rowOff>
    </xdr:from>
    <xdr:to>
      <xdr:col>20</xdr:col>
      <xdr:colOff>38100</xdr:colOff>
      <xdr:row>96</xdr:row>
      <xdr:rowOff>142331</xdr:rowOff>
    </xdr:to>
    <xdr:sp macro="" textlink="">
      <xdr:nvSpPr>
        <xdr:cNvPr id="254" name="楕円 253"/>
        <xdr:cNvSpPr/>
      </xdr:nvSpPr>
      <xdr:spPr>
        <a:xfrm>
          <a:off x="3746500" y="164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133458</xdr:rowOff>
    </xdr:from>
    <xdr:ext cx="534377" cy="259045"/>
    <xdr:sp macro="" textlink="">
      <xdr:nvSpPr>
        <xdr:cNvPr id="255" name="テキスト ボックス 254"/>
        <xdr:cNvSpPr txBox="1"/>
      </xdr:nvSpPr>
      <xdr:spPr>
        <a:xfrm>
          <a:off x="3530111" y="1659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95514</xdr:rowOff>
    </xdr:from>
    <xdr:to>
      <xdr:col>15</xdr:col>
      <xdr:colOff>101600</xdr:colOff>
      <xdr:row>97</xdr:row>
      <xdr:rowOff>25664</xdr:rowOff>
    </xdr:to>
    <xdr:sp macro="" textlink="">
      <xdr:nvSpPr>
        <xdr:cNvPr id="256" name="楕円 255"/>
        <xdr:cNvSpPr/>
      </xdr:nvSpPr>
      <xdr:spPr>
        <a:xfrm>
          <a:off x="2857500" y="165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16791</xdr:rowOff>
    </xdr:from>
    <xdr:ext cx="534377" cy="259045"/>
    <xdr:sp macro="" textlink="">
      <xdr:nvSpPr>
        <xdr:cNvPr id="257" name="テキスト ボックス 256"/>
        <xdr:cNvSpPr txBox="1"/>
      </xdr:nvSpPr>
      <xdr:spPr>
        <a:xfrm>
          <a:off x="2641111" y="1664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82629</xdr:rowOff>
    </xdr:from>
    <xdr:to>
      <xdr:col>10</xdr:col>
      <xdr:colOff>165100</xdr:colOff>
      <xdr:row>97</xdr:row>
      <xdr:rowOff>12779</xdr:rowOff>
    </xdr:to>
    <xdr:sp macro="" textlink="">
      <xdr:nvSpPr>
        <xdr:cNvPr id="258" name="楕円 257"/>
        <xdr:cNvSpPr/>
      </xdr:nvSpPr>
      <xdr:spPr>
        <a:xfrm>
          <a:off x="1968500" y="165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3906</xdr:rowOff>
    </xdr:from>
    <xdr:ext cx="534377" cy="259045"/>
    <xdr:sp macro="" textlink="">
      <xdr:nvSpPr>
        <xdr:cNvPr id="259" name="テキスト ボックス 258"/>
        <xdr:cNvSpPr txBox="1"/>
      </xdr:nvSpPr>
      <xdr:spPr>
        <a:xfrm>
          <a:off x="1752111" y="166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133379</xdr:rowOff>
    </xdr:from>
    <xdr:to>
      <xdr:col>6</xdr:col>
      <xdr:colOff>38100</xdr:colOff>
      <xdr:row>97</xdr:row>
      <xdr:rowOff>63529</xdr:rowOff>
    </xdr:to>
    <xdr:sp macro="" textlink="">
      <xdr:nvSpPr>
        <xdr:cNvPr id="260" name="楕円 259"/>
        <xdr:cNvSpPr/>
      </xdr:nvSpPr>
      <xdr:spPr>
        <a:xfrm>
          <a:off x="1079500" y="165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54656</xdr:rowOff>
    </xdr:from>
    <xdr:ext cx="534377" cy="259045"/>
    <xdr:sp macro="" textlink="">
      <xdr:nvSpPr>
        <xdr:cNvPr id="261" name="テキスト ボックス 260"/>
        <xdr:cNvSpPr txBox="1"/>
      </xdr:nvSpPr>
      <xdr:spPr>
        <a:xfrm>
          <a:off x="863111" y="1668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117656</xdr:rowOff>
    </xdr:from>
    <xdr:to>
      <xdr:col>55</xdr:col>
      <xdr:colOff>0</xdr:colOff>
      <xdr:row>35</xdr:row>
      <xdr:rowOff>32432</xdr:rowOff>
    </xdr:to>
    <xdr:cxnSp macro="">
      <xdr:nvCxnSpPr>
        <xdr:cNvPr id="292" name="直線コネクタ 291"/>
        <xdr:cNvCxnSpPr/>
      </xdr:nvCxnSpPr>
      <xdr:spPr>
        <a:xfrm flipV="1">
          <a:off x="9639300" y="5946956"/>
          <a:ext cx="838200" cy="8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165390</xdr:rowOff>
    </xdr:from>
    <xdr:to>
      <xdr:col>50</xdr:col>
      <xdr:colOff>114300</xdr:colOff>
      <xdr:row>35</xdr:row>
      <xdr:rowOff>32432</xdr:rowOff>
    </xdr:to>
    <xdr:cxnSp macro="">
      <xdr:nvCxnSpPr>
        <xdr:cNvPr id="295" name="直線コネクタ 294"/>
        <xdr:cNvCxnSpPr/>
      </xdr:nvCxnSpPr>
      <xdr:spPr>
        <a:xfrm>
          <a:off x="8750300" y="5994690"/>
          <a:ext cx="889000" cy="3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165390</xdr:rowOff>
    </xdr:from>
    <xdr:to>
      <xdr:col>45</xdr:col>
      <xdr:colOff>177800</xdr:colOff>
      <xdr:row>35</xdr:row>
      <xdr:rowOff>117842</xdr:rowOff>
    </xdr:to>
    <xdr:cxnSp macro="">
      <xdr:nvCxnSpPr>
        <xdr:cNvPr id="298" name="直線コネクタ 297"/>
        <xdr:cNvCxnSpPr/>
      </xdr:nvCxnSpPr>
      <xdr:spPr>
        <a:xfrm flipV="1">
          <a:off x="7861300" y="5994690"/>
          <a:ext cx="889000" cy="1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0" name="テキスト ボックス 299"/>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93175</xdr:rowOff>
    </xdr:from>
    <xdr:to>
      <xdr:col>41</xdr:col>
      <xdr:colOff>50800</xdr:colOff>
      <xdr:row>35</xdr:row>
      <xdr:rowOff>117842</xdr:rowOff>
    </xdr:to>
    <xdr:cxnSp macro="">
      <xdr:nvCxnSpPr>
        <xdr:cNvPr id="301" name="直線コネクタ 300"/>
        <xdr:cNvCxnSpPr/>
      </xdr:nvCxnSpPr>
      <xdr:spPr>
        <a:xfrm>
          <a:off x="6972300" y="6093925"/>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302" name="フローチャート: 判断 301"/>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45610</xdr:rowOff>
    </xdr:from>
    <xdr:ext cx="534377" cy="259045"/>
    <xdr:sp macro="" textlink="">
      <xdr:nvSpPr>
        <xdr:cNvPr id="303" name="テキスト ボックス 302"/>
        <xdr:cNvSpPr txBox="1"/>
      </xdr:nvSpPr>
      <xdr:spPr>
        <a:xfrm>
          <a:off x="7594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304" name="フローチャート: 判断 303"/>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8729</xdr:rowOff>
    </xdr:from>
    <xdr:ext cx="534377" cy="259045"/>
    <xdr:sp macro="" textlink="">
      <xdr:nvSpPr>
        <xdr:cNvPr id="305" name="テキスト ボックス 304"/>
        <xdr:cNvSpPr txBox="1"/>
      </xdr:nvSpPr>
      <xdr:spPr>
        <a:xfrm>
          <a:off x="6705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66856</xdr:rowOff>
    </xdr:from>
    <xdr:to>
      <xdr:col>55</xdr:col>
      <xdr:colOff>50800</xdr:colOff>
      <xdr:row>34</xdr:row>
      <xdr:rowOff>168456</xdr:rowOff>
    </xdr:to>
    <xdr:sp macro="" textlink="">
      <xdr:nvSpPr>
        <xdr:cNvPr id="311" name="楕円 310"/>
        <xdr:cNvSpPr/>
      </xdr:nvSpPr>
      <xdr:spPr>
        <a:xfrm>
          <a:off x="10426700" y="58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89733</xdr:rowOff>
    </xdr:from>
    <xdr:ext cx="534377" cy="259045"/>
    <xdr:sp macro="" textlink="">
      <xdr:nvSpPr>
        <xdr:cNvPr id="312" name="補助費等該当値テキスト"/>
        <xdr:cNvSpPr txBox="1"/>
      </xdr:nvSpPr>
      <xdr:spPr>
        <a:xfrm>
          <a:off x="10528300" y="574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153082</xdr:rowOff>
    </xdr:from>
    <xdr:to>
      <xdr:col>50</xdr:col>
      <xdr:colOff>165100</xdr:colOff>
      <xdr:row>35</xdr:row>
      <xdr:rowOff>83232</xdr:rowOff>
    </xdr:to>
    <xdr:sp macro="" textlink="">
      <xdr:nvSpPr>
        <xdr:cNvPr id="313" name="楕円 312"/>
        <xdr:cNvSpPr/>
      </xdr:nvSpPr>
      <xdr:spPr>
        <a:xfrm>
          <a:off x="9588500" y="59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99759</xdr:rowOff>
    </xdr:from>
    <xdr:ext cx="534377" cy="259045"/>
    <xdr:sp macro="" textlink="">
      <xdr:nvSpPr>
        <xdr:cNvPr id="314" name="テキスト ボックス 313"/>
        <xdr:cNvSpPr txBox="1"/>
      </xdr:nvSpPr>
      <xdr:spPr>
        <a:xfrm>
          <a:off x="9372111" y="575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114590</xdr:rowOff>
    </xdr:from>
    <xdr:to>
      <xdr:col>46</xdr:col>
      <xdr:colOff>38100</xdr:colOff>
      <xdr:row>35</xdr:row>
      <xdr:rowOff>44740</xdr:rowOff>
    </xdr:to>
    <xdr:sp macro="" textlink="">
      <xdr:nvSpPr>
        <xdr:cNvPr id="315" name="楕円 314"/>
        <xdr:cNvSpPr/>
      </xdr:nvSpPr>
      <xdr:spPr>
        <a:xfrm>
          <a:off x="8699500" y="59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61267</xdr:rowOff>
    </xdr:from>
    <xdr:ext cx="534377" cy="259045"/>
    <xdr:sp macro="" textlink="">
      <xdr:nvSpPr>
        <xdr:cNvPr id="316" name="テキスト ボックス 315"/>
        <xdr:cNvSpPr txBox="1"/>
      </xdr:nvSpPr>
      <xdr:spPr>
        <a:xfrm>
          <a:off x="8483111" y="571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67042</xdr:rowOff>
    </xdr:from>
    <xdr:to>
      <xdr:col>41</xdr:col>
      <xdr:colOff>101600</xdr:colOff>
      <xdr:row>35</xdr:row>
      <xdr:rowOff>168642</xdr:rowOff>
    </xdr:to>
    <xdr:sp macro="" textlink="">
      <xdr:nvSpPr>
        <xdr:cNvPr id="317" name="楕円 316"/>
        <xdr:cNvSpPr/>
      </xdr:nvSpPr>
      <xdr:spPr>
        <a:xfrm>
          <a:off x="7810500" y="60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13719</xdr:rowOff>
    </xdr:from>
    <xdr:ext cx="534377" cy="259045"/>
    <xdr:sp macro="" textlink="">
      <xdr:nvSpPr>
        <xdr:cNvPr id="318" name="テキスト ボックス 317"/>
        <xdr:cNvSpPr txBox="1"/>
      </xdr:nvSpPr>
      <xdr:spPr>
        <a:xfrm>
          <a:off x="7594111" y="58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42375</xdr:rowOff>
    </xdr:from>
    <xdr:to>
      <xdr:col>36</xdr:col>
      <xdr:colOff>165100</xdr:colOff>
      <xdr:row>35</xdr:row>
      <xdr:rowOff>143975</xdr:rowOff>
    </xdr:to>
    <xdr:sp macro="" textlink="">
      <xdr:nvSpPr>
        <xdr:cNvPr id="319" name="楕円 318"/>
        <xdr:cNvSpPr/>
      </xdr:nvSpPr>
      <xdr:spPr>
        <a:xfrm>
          <a:off x="6921500" y="604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160502</xdr:rowOff>
    </xdr:from>
    <xdr:ext cx="534377" cy="259045"/>
    <xdr:sp macro="" textlink="">
      <xdr:nvSpPr>
        <xdr:cNvPr id="320" name="テキスト ボックス 319"/>
        <xdr:cNvSpPr txBox="1"/>
      </xdr:nvSpPr>
      <xdr:spPr>
        <a:xfrm>
          <a:off x="6705111" y="58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68483</xdr:rowOff>
    </xdr:from>
    <xdr:to>
      <xdr:col>55</xdr:col>
      <xdr:colOff>0</xdr:colOff>
      <xdr:row>55</xdr:row>
      <xdr:rowOff>98476</xdr:rowOff>
    </xdr:to>
    <xdr:cxnSp macro="">
      <xdr:nvCxnSpPr>
        <xdr:cNvPr id="349" name="直線コネクタ 348"/>
        <xdr:cNvCxnSpPr/>
      </xdr:nvCxnSpPr>
      <xdr:spPr>
        <a:xfrm flipV="1">
          <a:off x="9639300" y="9498233"/>
          <a:ext cx="838200" cy="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168313</xdr:rowOff>
    </xdr:from>
    <xdr:to>
      <xdr:col>50</xdr:col>
      <xdr:colOff>114300</xdr:colOff>
      <xdr:row>55</xdr:row>
      <xdr:rowOff>98476</xdr:rowOff>
    </xdr:to>
    <xdr:cxnSp macro="">
      <xdr:nvCxnSpPr>
        <xdr:cNvPr id="352" name="直線コネクタ 351"/>
        <xdr:cNvCxnSpPr/>
      </xdr:nvCxnSpPr>
      <xdr:spPr>
        <a:xfrm>
          <a:off x="8750300" y="9255163"/>
          <a:ext cx="889000" cy="27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168313</xdr:rowOff>
    </xdr:from>
    <xdr:to>
      <xdr:col>45</xdr:col>
      <xdr:colOff>177800</xdr:colOff>
      <xdr:row>56</xdr:row>
      <xdr:rowOff>66617</xdr:rowOff>
    </xdr:to>
    <xdr:cxnSp macro="">
      <xdr:nvCxnSpPr>
        <xdr:cNvPr id="355" name="直線コネクタ 354"/>
        <xdr:cNvCxnSpPr/>
      </xdr:nvCxnSpPr>
      <xdr:spPr>
        <a:xfrm flipV="1">
          <a:off x="7861300" y="9255163"/>
          <a:ext cx="889000" cy="41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71373</xdr:rowOff>
    </xdr:from>
    <xdr:ext cx="534377" cy="259045"/>
    <xdr:sp macro="" textlink="">
      <xdr:nvSpPr>
        <xdr:cNvPr id="357" name="テキスト ボックス 356"/>
        <xdr:cNvSpPr txBox="1"/>
      </xdr:nvSpPr>
      <xdr:spPr>
        <a:xfrm>
          <a:off x="8483111" y="96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159230</xdr:rowOff>
    </xdr:from>
    <xdr:to>
      <xdr:col>41</xdr:col>
      <xdr:colOff>50800</xdr:colOff>
      <xdr:row>56</xdr:row>
      <xdr:rowOff>66617</xdr:rowOff>
    </xdr:to>
    <xdr:cxnSp macro="">
      <xdr:nvCxnSpPr>
        <xdr:cNvPr id="358" name="直線コネクタ 357"/>
        <xdr:cNvCxnSpPr/>
      </xdr:nvCxnSpPr>
      <xdr:spPr>
        <a:xfrm>
          <a:off x="6972300" y="9588980"/>
          <a:ext cx="889000" cy="7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59" name="フローチャート: 判断 358"/>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0" name="テキスト ボックス 359"/>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1" name="フローチャート: 判断 360"/>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2" name="テキスト ボックス 361"/>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17683</xdr:rowOff>
    </xdr:from>
    <xdr:to>
      <xdr:col>55</xdr:col>
      <xdr:colOff>50800</xdr:colOff>
      <xdr:row>55</xdr:row>
      <xdr:rowOff>119283</xdr:rowOff>
    </xdr:to>
    <xdr:sp macro="" textlink="">
      <xdr:nvSpPr>
        <xdr:cNvPr id="368" name="楕円 367"/>
        <xdr:cNvSpPr/>
      </xdr:nvSpPr>
      <xdr:spPr>
        <a:xfrm>
          <a:off x="10426700" y="944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40560</xdr:rowOff>
    </xdr:from>
    <xdr:ext cx="534377" cy="259045"/>
    <xdr:sp macro="" textlink="">
      <xdr:nvSpPr>
        <xdr:cNvPr id="369" name="普通建設事業費該当値テキスト"/>
        <xdr:cNvSpPr txBox="1"/>
      </xdr:nvSpPr>
      <xdr:spPr>
        <a:xfrm>
          <a:off x="10528300" y="929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47676</xdr:rowOff>
    </xdr:from>
    <xdr:to>
      <xdr:col>50</xdr:col>
      <xdr:colOff>165100</xdr:colOff>
      <xdr:row>55</xdr:row>
      <xdr:rowOff>149276</xdr:rowOff>
    </xdr:to>
    <xdr:sp macro="" textlink="">
      <xdr:nvSpPr>
        <xdr:cNvPr id="370" name="楕円 369"/>
        <xdr:cNvSpPr/>
      </xdr:nvSpPr>
      <xdr:spPr>
        <a:xfrm>
          <a:off x="9588500" y="94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165803</xdr:rowOff>
    </xdr:from>
    <xdr:ext cx="534377" cy="259045"/>
    <xdr:sp macro="" textlink="">
      <xdr:nvSpPr>
        <xdr:cNvPr id="371" name="テキスト ボックス 370"/>
        <xdr:cNvSpPr txBox="1"/>
      </xdr:nvSpPr>
      <xdr:spPr>
        <a:xfrm>
          <a:off x="9372111" y="925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117513</xdr:rowOff>
    </xdr:from>
    <xdr:to>
      <xdr:col>46</xdr:col>
      <xdr:colOff>38100</xdr:colOff>
      <xdr:row>54</xdr:row>
      <xdr:rowOff>47663</xdr:rowOff>
    </xdr:to>
    <xdr:sp macro="" textlink="">
      <xdr:nvSpPr>
        <xdr:cNvPr id="372" name="楕円 371"/>
        <xdr:cNvSpPr/>
      </xdr:nvSpPr>
      <xdr:spPr>
        <a:xfrm>
          <a:off x="8699500" y="92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64190</xdr:rowOff>
    </xdr:from>
    <xdr:ext cx="599010" cy="259045"/>
    <xdr:sp macro="" textlink="">
      <xdr:nvSpPr>
        <xdr:cNvPr id="373" name="テキスト ボックス 372"/>
        <xdr:cNvSpPr txBox="1"/>
      </xdr:nvSpPr>
      <xdr:spPr>
        <a:xfrm>
          <a:off x="8450795" y="89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15817</xdr:rowOff>
    </xdr:from>
    <xdr:to>
      <xdr:col>41</xdr:col>
      <xdr:colOff>101600</xdr:colOff>
      <xdr:row>56</xdr:row>
      <xdr:rowOff>117417</xdr:rowOff>
    </xdr:to>
    <xdr:sp macro="" textlink="">
      <xdr:nvSpPr>
        <xdr:cNvPr id="374" name="楕円 373"/>
        <xdr:cNvSpPr/>
      </xdr:nvSpPr>
      <xdr:spPr>
        <a:xfrm>
          <a:off x="7810500" y="96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133944</xdr:rowOff>
    </xdr:from>
    <xdr:ext cx="534377" cy="259045"/>
    <xdr:sp macro="" textlink="">
      <xdr:nvSpPr>
        <xdr:cNvPr id="375" name="テキスト ボックス 374"/>
        <xdr:cNvSpPr txBox="1"/>
      </xdr:nvSpPr>
      <xdr:spPr>
        <a:xfrm>
          <a:off x="7594111" y="93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108430</xdr:rowOff>
    </xdr:from>
    <xdr:to>
      <xdr:col>36</xdr:col>
      <xdr:colOff>165100</xdr:colOff>
      <xdr:row>56</xdr:row>
      <xdr:rowOff>38580</xdr:rowOff>
    </xdr:to>
    <xdr:sp macro="" textlink="">
      <xdr:nvSpPr>
        <xdr:cNvPr id="376" name="楕円 375"/>
        <xdr:cNvSpPr/>
      </xdr:nvSpPr>
      <xdr:spPr>
        <a:xfrm>
          <a:off x="6921500" y="95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55107</xdr:rowOff>
    </xdr:from>
    <xdr:ext cx="534377" cy="259045"/>
    <xdr:sp macro="" textlink="">
      <xdr:nvSpPr>
        <xdr:cNvPr id="377" name="テキスト ボックス 376"/>
        <xdr:cNvSpPr txBox="1"/>
      </xdr:nvSpPr>
      <xdr:spPr>
        <a:xfrm>
          <a:off x="6705111" y="931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102895</xdr:rowOff>
    </xdr:from>
    <xdr:to>
      <xdr:col>54</xdr:col>
      <xdr:colOff>189865</xdr:colOff>
      <xdr:row>79</xdr:row>
      <xdr:rowOff>44450</xdr:rowOff>
    </xdr:to>
    <xdr:cxnSp macro="">
      <xdr:nvCxnSpPr>
        <xdr:cNvPr id="401" name="直線コネクタ 400"/>
        <xdr:cNvCxnSpPr/>
      </xdr:nvCxnSpPr>
      <xdr:spPr>
        <a:xfrm flipV="1">
          <a:off x="10475595" y="12447295"/>
          <a:ext cx="1270" cy="114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49572</xdr:rowOff>
    </xdr:from>
    <xdr:ext cx="534377" cy="259045"/>
    <xdr:sp macro="" textlink="">
      <xdr:nvSpPr>
        <xdr:cNvPr id="404" name="普通建設事業費 （ うち新規整備　）最大値テキスト"/>
        <xdr:cNvSpPr txBox="1"/>
      </xdr:nvSpPr>
      <xdr:spPr>
        <a:xfrm>
          <a:off x="10528300" y="122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102895</xdr:rowOff>
    </xdr:from>
    <xdr:to>
      <xdr:col>55</xdr:col>
      <xdr:colOff>88900</xdr:colOff>
      <xdr:row>72</xdr:row>
      <xdr:rowOff>102895</xdr:rowOff>
    </xdr:to>
    <xdr:cxnSp macro="">
      <xdr:nvCxnSpPr>
        <xdr:cNvPr id="405" name="直線コネクタ 404"/>
        <xdr:cNvCxnSpPr/>
      </xdr:nvCxnSpPr>
      <xdr:spPr>
        <a:xfrm>
          <a:off x="10388600" y="1244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99796</xdr:rowOff>
    </xdr:from>
    <xdr:to>
      <xdr:col>55</xdr:col>
      <xdr:colOff>0</xdr:colOff>
      <xdr:row>77</xdr:row>
      <xdr:rowOff>144247</xdr:rowOff>
    </xdr:to>
    <xdr:cxnSp macro="">
      <xdr:nvCxnSpPr>
        <xdr:cNvPr id="406" name="直線コネクタ 405"/>
        <xdr:cNvCxnSpPr/>
      </xdr:nvCxnSpPr>
      <xdr:spPr>
        <a:xfrm>
          <a:off x="9639300" y="12958546"/>
          <a:ext cx="838200" cy="38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109745</xdr:rowOff>
    </xdr:from>
    <xdr:ext cx="534377" cy="259045"/>
    <xdr:sp macro="" textlink="">
      <xdr:nvSpPr>
        <xdr:cNvPr id="407" name="普通建設事業費 （ うち新規整備　）平均値テキスト"/>
        <xdr:cNvSpPr txBox="1"/>
      </xdr:nvSpPr>
      <xdr:spPr>
        <a:xfrm>
          <a:off x="10528300" y="1313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86868</xdr:rowOff>
    </xdr:from>
    <xdr:to>
      <xdr:col>55</xdr:col>
      <xdr:colOff>50800</xdr:colOff>
      <xdr:row>78</xdr:row>
      <xdr:rowOff>17018</xdr:rowOff>
    </xdr:to>
    <xdr:sp macro="" textlink="">
      <xdr:nvSpPr>
        <xdr:cNvPr id="408" name="フローチャート: 判断 407"/>
        <xdr:cNvSpPr/>
      </xdr:nvSpPr>
      <xdr:spPr>
        <a:xfrm>
          <a:off x="10426700" y="1328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135624</xdr:rowOff>
    </xdr:from>
    <xdr:to>
      <xdr:col>50</xdr:col>
      <xdr:colOff>114300</xdr:colOff>
      <xdr:row>75</xdr:row>
      <xdr:rowOff>99796</xdr:rowOff>
    </xdr:to>
    <xdr:cxnSp macro="">
      <xdr:nvCxnSpPr>
        <xdr:cNvPr id="409" name="直線コネクタ 408"/>
        <xdr:cNvCxnSpPr/>
      </xdr:nvCxnSpPr>
      <xdr:spPr>
        <a:xfrm>
          <a:off x="8750300" y="12308574"/>
          <a:ext cx="889000" cy="6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55538</xdr:rowOff>
    </xdr:from>
    <xdr:to>
      <xdr:col>50</xdr:col>
      <xdr:colOff>165100</xdr:colOff>
      <xdr:row>77</xdr:row>
      <xdr:rowOff>157138</xdr:rowOff>
    </xdr:to>
    <xdr:sp macro="" textlink="">
      <xdr:nvSpPr>
        <xdr:cNvPr id="410" name="フローチャート: 判断 409"/>
        <xdr:cNvSpPr/>
      </xdr:nvSpPr>
      <xdr:spPr>
        <a:xfrm>
          <a:off x="9588500" y="1325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148265</xdr:rowOff>
    </xdr:from>
    <xdr:ext cx="534377" cy="259045"/>
    <xdr:sp macro="" textlink="">
      <xdr:nvSpPr>
        <xdr:cNvPr id="411" name="テキスト ボックス 410"/>
        <xdr:cNvSpPr txBox="1"/>
      </xdr:nvSpPr>
      <xdr:spPr>
        <a:xfrm>
          <a:off x="9372111" y="133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135624</xdr:rowOff>
    </xdr:from>
    <xdr:to>
      <xdr:col>45</xdr:col>
      <xdr:colOff>177800</xdr:colOff>
      <xdr:row>77</xdr:row>
      <xdr:rowOff>128118</xdr:rowOff>
    </xdr:to>
    <xdr:cxnSp macro="">
      <xdr:nvCxnSpPr>
        <xdr:cNvPr id="412" name="直線コネクタ 411"/>
        <xdr:cNvCxnSpPr/>
      </xdr:nvCxnSpPr>
      <xdr:spPr>
        <a:xfrm flipV="1">
          <a:off x="7861300" y="12308574"/>
          <a:ext cx="889000" cy="10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119647</xdr:rowOff>
    </xdr:from>
    <xdr:to>
      <xdr:col>46</xdr:col>
      <xdr:colOff>38100</xdr:colOff>
      <xdr:row>77</xdr:row>
      <xdr:rowOff>49797</xdr:rowOff>
    </xdr:to>
    <xdr:sp macro="" textlink="">
      <xdr:nvSpPr>
        <xdr:cNvPr id="413" name="フローチャート: 判断 412"/>
        <xdr:cNvSpPr/>
      </xdr:nvSpPr>
      <xdr:spPr>
        <a:xfrm>
          <a:off x="8699500" y="131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40924</xdr:rowOff>
    </xdr:from>
    <xdr:ext cx="534377" cy="259045"/>
    <xdr:sp macro="" textlink="">
      <xdr:nvSpPr>
        <xdr:cNvPr id="414" name="テキスト ボックス 413"/>
        <xdr:cNvSpPr txBox="1"/>
      </xdr:nvSpPr>
      <xdr:spPr>
        <a:xfrm>
          <a:off x="8483111" y="132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49949</xdr:rowOff>
    </xdr:from>
    <xdr:to>
      <xdr:col>41</xdr:col>
      <xdr:colOff>101600</xdr:colOff>
      <xdr:row>77</xdr:row>
      <xdr:rowOff>151549</xdr:rowOff>
    </xdr:to>
    <xdr:sp macro="" textlink="">
      <xdr:nvSpPr>
        <xdr:cNvPr id="415" name="フローチャート: 判断 414"/>
        <xdr:cNvSpPr/>
      </xdr:nvSpPr>
      <xdr:spPr>
        <a:xfrm>
          <a:off x="7810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168076</xdr:rowOff>
    </xdr:from>
    <xdr:ext cx="534377" cy="259045"/>
    <xdr:sp macro="" textlink="">
      <xdr:nvSpPr>
        <xdr:cNvPr id="416" name="テキスト ボックス 415"/>
        <xdr:cNvSpPr txBox="1"/>
      </xdr:nvSpPr>
      <xdr:spPr>
        <a:xfrm>
          <a:off x="7594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93447</xdr:rowOff>
    </xdr:from>
    <xdr:to>
      <xdr:col>55</xdr:col>
      <xdr:colOff>50800</xdr:colOff>
      <xdr:row>78</xdr:row>
      <xdr:rowOff>23597</xdr:rowOff>
    </xdr:to>
    <xdr:sp macro="" textlink="">
      <xdr:nvSpPr>
        <xdr:cNvPr id="422" name="楕円 421"/>
        <xdr:cNvSpPr/>
      </xdr:nvSpPr>
      <xdr:spPr>
        <a:xfrm>
          <a:off x="10426700" y="132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71874</xdr:rowOff>
    </xdr:from>
    <xdr:ext cx="534377" cy="259045"/>
    <xdr:sp macro="" textlink="">
      <xdr:nvSpPr>
        <xdr:cNvPr id="423" name="普通建設事業費 （ うち新規整備　）該当値テキスト"/>
        <xdr:cNvSpPr txBox="1"/>
      </xdr:nvSpPr>
      <xdr:spPr>
        <a:xfrm>
          <a:off x="10528300" y="132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48996</xdr:rowOff>
    </xdr:from>
    <xdr:to>
      <xdr:col>50</xdr:col>
      <xdr:colOff>165100</xdr:colOff>
      <xdr:row>75</xdr:row>
      <xdr:rowOff>150595</xdr:rowOff>
    </xdr:to>
    <xdr:sp macro="" textlink="">
      <xdr:nvSpPr>
        <xdr:cNvPr id="424" name="楕円 423"/>
        <xdr:cNvSpPr/>
      </xdr:nvSpPr>
      <xdr:spPr>
        <a:xfrm>
          <a:off x="9588500" y="129077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167123</xdr:rowOff>
    </xdr:from>
    <xdr:ext cx="534377" cy="259045"/>
    <xdr:sp macro="" textlink="">
      <xdr:nvSpPr>
        <xdr:cNvPr id="425" name="テキスト ボックス 424"/>
        <xdr:cNvSpPr txBox="1"/>
      </xdr:nvSpPr>
      <xdr:spPr>
        <a:xfrm>
          <a:off x="9372111" y="126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84824</xdr:rowOff>
    </xdr:from>
    <xdr:to>
      <xdr:col>46</xdr:col>
      <xdr:colOff>38100</xdr:colOff>
      <xdr:row>72</xdr:row>
      <xdr:rowOff>14974</xdr:rowOff>
    </xdr:to>
    <xdr:sp macro="" textlink="">
      <xdr:nvSpPr>
        <xdr:cNvPr id="426" name="楕円 425"/>
        <xdr:cNvSpPr/>
      </xdr:nvSpPr>
      <xdr:spPr>
        <a:xfrm>
          <a:off x="8699500" y="122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31501</xdr:rowOff>
    </xdr:from>
    <xdr:ext cx="599010" cy="259045"/>
    <xdr:sp macro="" textlink="">
      <xdr:nvSpPr>
        <xdr:cNvPr id="427" name="テキスト ボックス 426"/>
        <xdr:cNvSpPr txBox="1"/>
      </xdr:nvSpPr>
      <xdr:spPr>
        <a:xfrm>
          <a:off x="8450795" y="12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77318</xdr:rowOff>
    </xdr:from>
    <xdr:to>
      <xdr:col>41</xdr:col>
      <xdr:colOff>101600</xdr:colOff>
      <xdr:row>78</xdr:row>
      <xdr:rowOff>7468</xdr:rowOff>
    </xdr:to>
    <xdr:sp macro="" textlink="">
      <xdr:nvSpPr>
        <xdr:cNvPr id="428" name="楕円 427"/>
        <xdr:cNvSpPr/>
      </xdr:nvSpPr>
      <xdr:spPr>
        <a:xfrm>
          <a:off x="7810500" y="132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170045</xdr:rowOff>
    </xdr:from>
    <xdr:ext cx="534377" cy="259045"/>
    <xdr:sp macro="" textlink="">
      <xdr:nvSpPr>
        <xdr:cNvPr id="429" name="テキスト ボックス 428"/>
        <xdr:cNvSpPr txBox="1"/>
      </xdr:nvSpPr>
      <xdr:spPr>
        <a:xfrm>
          <a:off x="7594111" y="133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1" name="直線コネクタ 450"/>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2"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3" name="直線コネクタ 452"/>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4"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5" name="直線コネクタ 454"/>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149484</xdr:rowOff>
    </xdr:from>
    <xdr:to>
      <xdr:col>55</xdr:col>
      <xdr:colOff>0</xdr:colOff>
      <xdr:row>97</xdr:row>
      <xdr:rowOff>92188</xdr:rowOff>
    </xdr:to>
    <xdr:cxnSp macro="">
      <xdr:nvCxnSpPr>
        <xdr:cNvPr id="456" name="直線コネクタ 455"/>
        <xdr:cNvCxnSpPr/>
      </xdr:nvCxnSpPr>
      <xdr:spPr>
        <a:xfrm flipV="1">
          <a:off x="9639300" y="16437234"/>
          <a:ext cx="838200" cy="28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69558</xdr:rowOff>
    </xdr:from>
    <xdr:ext cx="534377" cy="259045"/>
    <xdr:sp macro="" textlink="">
      <xdr:nvSpPr>
        <xdr:cNvPr id="457" name="普通建設事業費 （ うち更新整備　）平均値テキスト"/>
        <xdr:cNvSpPr txBox="1"/>
      </xdr:nvSpPr>
      <xdr:spPr>
        <a:xfrm>
          <a:off x="10528300" y="1652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58" name="フローチャート: 判断 457"/>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92188</xdr:rowOff>
    </xdr:from>
    <xdr:to>
      <xdr:col>50</xdr:col>
      <xdr:colOff>114300</xdr:colOff>
      <xdr:row>98</xdr:row>
      <xdr:rowOff>12653</xdr:rowOff>
    </xdr:to>
    <xdr:cxnSp macro="">
      <xdr:nvCxnSpPr>
        <xdr:cNvPr id="459" name="直線コネクタ 458"/>
        <xdr:cNvCxnSpPr/>
      </xdr:nvCxnSpPr>
      <xdr:spPr>
        <a:xfrm flipV="1">
          <a:off x="8750300" y="16722838"/>
          <a:ext cx="889000" cy="9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0" name="フローチャート: 判断 459"/>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1" name="テキスト ボックス 460"/>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104925</xdr:rowOff>
    </xdr:from>
    <xdr:to>
      <xdr:col>45</xdr:col>
      <xdr:colOff>177800</xdr:colOff>
      <xdr:row>98</xdr:row>
      <xdr:rowOff>12653</xdr:rowOff>
    </xdr:to>
    <xdr:cxnSp macro="">
      <xdr:nvCxnSpPr>
        <xdr:cNvPr id="462" name="直線コネクタ 461"/>
        <xdr:cNvCxnSpPr/>
      </xdr:nvCxnSpPr>
      <xdr:spPr>
        <a:xfrm>
          <a:off x="7861300" y="16564125"/>
          <a:ext cx="889000" cy="25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3" name="フローチャート: 判断 462"/>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4" name="テキスト ボックス 463"/>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54418</xdr:rowOff>
    </xdr:from>
    <xdr:to>
      <xdr:col>41</xdr:col>
      <xdr:colOff>101600</xdr:colOff>
      <xdr:row>97</xdr:row>
      <xdr:rowOff>156018</xdr:rowOff>
    </xdr:to>
    <xdr:sp macro="" textlink="">
      <xdr:nvSpPr>
        <xdr:cNvPr id="465" name="フローチャート: 判断 464"/>
        <xdr:cNvSpPr/>
      </xdr:nvSpPr>
      <xdr:spPr>
        <a:xfrm>
          <a:off x="7810500" y="1668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147145</xdr:rowOff>
    </xdr:from>
    <xdr:ext cx="534377" cy="259045"/>
    <xdr:sp macro="" textlink="">
      <xdr:nvSpPr>
        <xdr:cNvPr id="466" name="テキスト ボックス 465"/>
        <xdr:cNvSpPr txBox="1"/>
      </xdr:nvSpPr>
      <xdr:spPr>
        <a:xfrm>
          <a:off x="7594111" y="167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98684</xdr:rowOff>
    </xdr:from>
    <xdr:to>
      <xdr:col>55</xdr:col>
      <xdr:colOff>50800</xdr:colOff>
      <xdr:row>96</xdr:row>
      <xdr:rowOff>28834</xdr:rowOff>
    </xdr:to>
    <xdr:sp macro="" textlink="">
      <xdr:nvSpPr>
        <xdr:cNvPr id="472" name="楕円 471"/>
        <xdr:cNvSpPr/>
      </xdr:nvSpPr>
      <xdr:spPr>
        <a:xfrm>
          <a:off x="10426700" y="163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121561</xdr:rowOff>
    </xdr:from>
    <xdr:ext cx="534377" cy="259045"/>
    <xdr:sp macro="" textlink="">
      <xdr:nvSpPr>
        <xdr:cNvPr id="473" name="普通建設事業費 （ うち更新整備　）該当値テキスト"/>
        <xdr:cNvSpPr txBox="1"/>
      </xdr:nvSpPr>
      <xdr:spPr>
        <a:xfrm>
          <a:off x="10528300" y="1623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41388</xdr:rowOff>
    </xdr:from>
    <xdr:to>
      <xdr:col>50</xdr:col>
      <xdr:colOff>165100</xdr:colOff>
      <xdr:row>97</xdr:row>
      <xdr:rowOff>142988</xdr:rowOff>
    </xdr:to>
    <xdr:sp macro="" textlink="">
      <xdr:nvSpPr>
        <xdr:cNvPr id="474" name="楕円 473"/>
        <xdr:cNvSpPr/>
      </xdr:nvSpPr>
      <xdr:spPr>
        <a:xfrm>
          <a:off x="9588500" y="1667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134115</xdr:rowOff>
    </xdr:from>
    <xdr:ext cx="534377" cy="259045"/>
    <xdr:sp macro="" textlink="">
      <xdr:nvSpPr>
        <xdr:cNvPr id="475" name="テキスト ボックス 474"/>
        <xdr:cNvSpPr txBox="1"/>
      </xdr:nvSpPr>
      <xdr:spPr>
        <a:xfrm>
          <a:off x="9372111" y="1676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133303</xdr:rowOff>
    </xdr:from>
    <xdr:to>
      <xdr:col>46</xdr:col>
      <xdr:colOff>38100</xdr:colOff>
      <xdr:row>98</xdr:row>
      <xdr:rowOff>63453</xdr:rowOff>
    </xdr:to>
    <xdr:sp macro="" textlink="">
      <xdr:nvSpPr>
        <xdr:cNvPr id="476" name="楕円 475"/>
        <xdr:cNvSpPr/>
      </xdr:nvSpPr>
      <xdr:spPr>
        <a:xfrm>
          <a:off x="8699500" y="1676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54580</xdr:rowOff>
    </xdr:from>
    <xdr:ext cx="534377" cy="259045"/>
    <xdr:sp macro="" textlink="">
      <xdr:nvSpPr>
        <xdr:cNvPr id="477" name="テキスト ボックス 476"/>
        <xdr:cNvSpPr txBox="1"/>
      </xdr:nvSpPr>
      <xdr:spPr>
        <a:xfrm>
          <a:off x="8483111" y="1685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54125</xdr:rowOff>
    </xdr:from>
    <xdr:to>
      <xdr:col>41</xdr:col>
      <xdr:colOff>101600</xdr:colOff>
      <xdr:row>96</xdr:row>
      <xdr:rowOff>155725</xdr:rowOff>
    </xdr:to>
    <xdr:sp macro="" textlink="">
      <xdr:nvSpPr>
        <xdr:cNvPr id="478" name="楕円 477"/>
        <xdr:cNvSpPr/>
      </xdr:nvSpPr>
      <xdr:spPr>
        <a:xfrm>
          <a:off x="7810500" y="165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802</xdr:rowOff>
    </xdr:from>
    <xdr:ext cx="534377" cy="259045"/>
    <xdr:sp macro="" textlink="">
      <xdr:nvSpPr>
        <xdr:cNvPr id="479" name="テキスト ボックス 478"/>
        <xdr:cNvSpPr txBox="1"/>
      </xdr:nvSpPr>
      <xdr:spPr>
        <a:xfrm>
          <a:off x="7594111" y="1628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1" name="テキスト ボックス 49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4" name="直線コネクタ 49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5" name="テキスト ボックス 49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499" name="直線コネクタ 498"/>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0"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1" name="直線コネクタ 50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2"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3" name="直線コネクタ 502"/>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20959</xdr:rowOff>
    </xdr:from>
    <xdr:to>
      <xdr:col>85</xdr:col>
      <xdr:colOff>127000</xdr:colOff>
      <xdr:row>38</xdr:row>
      <xdr:rowOff>25400</xdr:rowOff>
    </xdr:to>
    <xdr:cxnSp macro="">
      <xdr:nvCxnSpPr>
        <xdr:cNvPr id="504" name="直線コネクタ 503"/>
        <xdr:cNvCxnSpPr/>
      </xdr:nvCxnSpPr>
      <xdr:spPr>
        <a:xfrm flipV="1">
          <a:off x="15481300" y="6536059"/>
          <a:ext cx="8382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5"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6" name="フローチャート: 判断 505"/>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7" name="直線コネクタ 50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08" name="フローチャート: 判断 507"/>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09" name="テキスト ボックス 508"/>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0" name="直線コネクタ 50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1" name="フローチャート: 判断 510"/>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2" name="テキスト ボックス 511"/>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3" name="直線コネクタ 51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138392</xdr:rowOff>
    </xdr:from>
    <xdr:to>
      <xdr:col>72</xdr:col>
      <xdr:colOff>38100</xdr:colOff>
      <xdr:row>38</xdr:row>
      <xdr:rowOff>68542</xdr:rowOff>
    </xdr:to>
    <xdr:sp macro="" textlink="">
      <xdr:nvSpPr>
        <xdr:cNvPr id="514" name="フローチャート: 判断 513"/>
        <xdr:cNvSpPr/>
      </xdr:nvSpPr>
      <xdr:spPr>
        <a:xfrm>
          <a:off x="13652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85069</xdr:rowOff>
    </xdr:from>
    <xdr:ext cx="469744" cy="259045"/>
    <xdr:sp macro="" textlink="">
      <xdr:nvSpPr>
        <xdr:cNvPr id="515" name="テキスト ボックス 514"/>
        <xdr:cNvSpPr txBox="1"/>
      </xdr:nvSpPr>
      <xdr:spPr>
        <a:xfrm>
          <a:off x="13468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134443</xdr:rowOff>
    </xdr:from>
    <xdr:to>
      <xdr:col>67</xdr:col>
      <xdr:colOff>101600</xdr:colOff>
      <xdr:row>38</xdr:row>
      <xdr:rowOff>64593</xdr:rowOff>
    </xdr:to>
    <xdr:sp macro="" textlink="">
      <xdr:nvSpPr>
        <xdr:cNvPr id="516" name="フローチャート: 判断 515"/>
        <xdr:cNvSpPr/>
      </xdr:nvSpPr>
      <xdr:spPr>
        <a:xfrm>
          <a:off x="12763500" y="647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81120</xdr:rowOff>
    </xdr:from>
    <xdr:ext cx="469744" cy="259045"/>
    <xdr:sp macro="" textlink="">
      <xdr:nvSpPr>
        <xdr:cNvPr id="517" name="テキスト ボックス 516"/>
        <xdr:cNvSpPr txBox="1"/>
      </xdr:nvSpPr>
      <xdr:spPr>
        <a:xfrm>
          <a:off x="12579428" y="62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141610</xdr:rowOff>
    </xdr:from>
    <xdr:to>
      <xdr:col>85</xdr:col>
      <xdr:colOff>177800</xdr:colOff>
      <xdr:row>38</xdr:row>
      <xdr:rowOff>71760</xdr:rowOff>
    </xdr:to>
    <xdr:sp macro="" textlink="">
      <xdr:nvSpPr>
        <xdr:cNvPr id="523" name="楕円 522"/>
        <xdr:cNvSpPr/>
      </xdr:nvSpPr>
      <xdr:spPr>
        <a:xfrm>
          <a:off x="16268700" y="64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115094</xdr:rowOff>
    </xdr:from>
    <xdr:ext cx="378565" cy="259045"/>
    <xdr:sp macro="" textlink="">
      <xdr:nvSpPr>
        <xdr:cNvPr id="524" name="災害復旧事業費該当値テキスト"/>
        <xdr:cNvSpPr txBox="1"/>
      </xdr:nvSpPr>
      <xdr:spPr>
        <a:xfrm>
          <a:off x="16370300" y="6458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5" name="楕円 52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6" name="テキスト ボックス 52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7" name="楕円 52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28" name="テキスト ボックス 52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29" name="楕円 52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0" name="テキスト ボックス 52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1" name="楕円 53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2" name="テキスト ボックス 53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4" name="テキスト ボックス 54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0" name="テキスト ボックス 549"/>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2" name="テキスト ボックス 551"/>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6" name="直線コネクタ 55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58" name="直線コネクタ 55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5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1" name="直線コネクタ 56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3" name="フローチャート: 判断 56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4" name="直線コネクタ 56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5" name="フローチャート: 判断 564"/>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6" name="テキスト ボックス 565"/>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7" name="直線コネクタ 56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12700</xdr:rowOff>
    </xdr:from>
    <xdr:to>
      <xdr:col>76</xdr:col>
      <xdr:colOff>165100</xdr:colOff>
      <xdr:row>50</xdr:row>
      <xdr:rowOff>114300</xdr:rowOff>
    </xdr:to>
    <xdr:sp macro="" textlink="">
      <xdr:nvSpPr>
        <xdr:cNvPr id="568" name="フローチャート: 判断 567"/>
        <xdr:cNvSpPr/>
      </xdr:nvSpPr>
      <xdr:spPr>
        <a:xfrm>
          <a:off x="14541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48</xdr:row>
      <xdr:rowOff>130827</xdr:rowOff>
    </xdr:from>
    <xdr:ext cx="249299" cy="259045"/>
    <xdr:sp macro="" textlink="">
      <xdr:nvSpPr>
        <xdr:cNvPr id="569" name="テキスト ボックス 568"/>
        <xdr:cNvSpPr txBox="1"/>
      </xdr:nvSpPr>
      <xdr:spPr>
        <a:xfrm>
          <a:off x="14467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0" name="直線コネクタ 56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1" name="フローチャート: 判断 57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2" name="テキスト ボックス 57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3" name="フローチャート: 判断 572"/>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4" name="テキスト ボックス 57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0" name="楕円 57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2" name="楕円 58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3" name="テキスト ボックス 582"/>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4" name="楕円 58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5" name="テキスト ボックス 584"/>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6" name="楕円 58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7" name="テキスト ボックス 586"/>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8" name="楕円 58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89" name="テキスト ボックス 588"/>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1" name="直線コネクタ 610"/>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2"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3" name="直線コネクタ 612"/>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4"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5" name="直線コネクタ 614"/>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157330</xdr:rowOff>
    </xdr:from>
    <xdr:to>
      <xdr:col>85</xdr:col>
      <xdr:colOff>127000</xdr:colOff>
      <xdr:row>77</xdr:row>
      <xdr:rowOff>2265</xdr:rowOff>
    </xdr:to>
    <xdr:cxnSp macro="">
      <xdr:nvCxnSpPr>
        <xdr:cNvPr id="616" name="直線コネクタ 615"/>
        <xdr:cNvCxnSpPr/>
      </xdr:nvCxnSpPr>
      <xdr:spPr>
        <a:xfrm>
          <a:off x="15481300" y="13187530"/>
          <a:ext cx="838200" cy="1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7"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18" name="フローチャート: 判断 617"/>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103983</xdr:rowOff>
    </xdr:from>
    <xdr:to>
      <xdr:col>81</xdr:col>
      <xdr:colOff>50800</xdr:colOff>
      <xdr:row>76</xdr:row>
      <xdr:rowOff>157330</xdr:rowOff>
    </xdr:to>
    <xdr:cxnSp macro="">
      <xdr:nvCxnSpPr>
        <xdr:cNvPr id="619" name="直線コネクタ 618"/>
        <xdr:cNvCxnSpPr/>
      </xdr:nvCxnSpPr>
      <xdr:spPr>
        <a:xfrm>
          <a:off x="14592300" y="13134183"/>
          <a:ext cx="889000" cy="5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0" name="フローチャート: 判断 619"/>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1" name="テキスト ボックス 620"/>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74329</xdr:rowOff>
    </xdr:from>
    <xdr:to>
      <xdr:col>76</xdr:col>
      <xdr:colOff>114300</xdr:colOff>
      <xdr:row>76</xdr:row>
      <xdr:rowOff>103983</xdr:rowOff>
    </xdr:to>
    <xdr:cxnSp macro="">
      <xdr:nvCxnSpPr>
        <xdr:cNvPr id="622" name="直線コネクタ 621"/>
        <xdr:cNvCxnSpPr/>
      </xdr:nvCxnSpPr>
      <xdr:spPr>
        <a:xfrm>
          <a:off x="13703300" y="13104529"/>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3" name="フローチャート: 判断 622"/>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4" name="テキスト ボックス 623"/>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61026</xdr:rowOff>
    </xdr:from>
    <xdr:to>
      <xdr:col>71</xdr:col>
      <xdr:colOff>177800</xdr:colOff>
      <xdr:row>76</xdr:row>
      <xdr:rowOff>74329</xdr:rowOff>
    </xdr:to>
    <xdr:cxnSp macro="">
      <xdr:nvCxnSpPr>
        <xdr:cNvPr id="625" name="直線コネクタ 624"/>
        <xdr:cNvCxnSpPr/>
      </xdr:nvCxnSpPr>
      <xdr:spPr>
        <a:xfrm>
          <a:off x="12814300" y="13091226"/>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118838</xdr:rowOff>
    </xdr:from>
    <xdr:to>
      <xdr:col>72</xdr:col>
      <xdr:colOff>38100</xdr:colOff>
      <xdr:row>77</xdr:row>
      <xdr:rowOff>48988</xdr:rowOff>
    </xdr:to>
    <xdr:sp macro="" textlink="">
      <xdr:nvSpPr>
        <xdr:cNvPr id="626" name="フローチャート: 判断 625"/>
        <xdr:cNvSpPr/>
      </xdr:nvSpPr>
      <xdr:spPr>
        <a:xfrm>
          <a:off x="13652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40115</xdr:rowOff>
    </xdr:from>
    <xdr:ext cx="534377" cy="259045"/>
    <xdr:sp macro="" textlink="">
      <xdr:nvSpPr>
        <xdr:cNvPr id="627" name="テキスト ボックス 626"/>
        <xdr:cNvSpPr txBox="1"/>
      </xdr:nvSpPr>
      <xdr:spPr>
        <a:xfrm>
          <a:off x="13436111" y="132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116286</xdr:rowOff>
    </xdr:from>
    <xdr:to>
      <xdr:col>67</xdr:col>
      <xdr:colOff>101600</xdr:colOff>
      <xdr:row>77</xdr:row>
      <xdr:rowOff>46436</xdr:rowOff>
    </xdr:to>
    <xdr:sp macro="" textlink="">
      <xdr:nvSpPr>
        <xdr:cNvPr id="628" name="フローチャート: 判断 627"/>
        <xdr:cNvSpPr/>
      </xdr:nvSpPr>
      <xdr:spPr>
        <a:xfrm>
          <a:off x="12763500" y="1314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37563</xdr:rowOff>
    </xdr:from>
    <xdr:ext cx="534377" cy="259045"/>
    <xdr:sp macro="" textlink="">
      <xdr:nvSpPr>
        <xdr:cNvPr id="629" name="テキスト ボックス 628"/>
        <xdr:cNvSpPr txBox="1"/>
      </xdr:nvSpPr>
      <xdr:spPr>
        <a:xfrm>
          <a:off x="12547111" y="1323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122915</xdr:rowOff>
    </xdr:from>
    <xdr:to>
      <xdr:col>85</xdr:col>
      <xdr:colOff>177800</xdr:colOff>
      <xdr:row>77</xdr:row>
      <xdr:rowOff>53065</xdr:rowOff>
    </xdr:to>
    <xdr:sp macro="" textlink="">
      <xdr:nvSpPr>
        <xdr:cNvPr id="635" name="楕円 634"/>
        <xdr:cNvSpPr/>
      </xdr:nvSpPr>
      <xdr:spPr>
        <a:xfrm>
          <a:off x="16268700" y="131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101342</xdr:rowOff>
    </xdr:from>
    <xdr:ext cx="534377" cy="259045"/>
    <xdr:sp macro="" textlink="">
      <xdr:nvSpPr>
        <xdr:cNvPr id="636" name="公債費該当値テキスト"/>
        <xdr:cNvSpPr txBox="1"/>
      </xdr:nvSpPr>
      <xdr:spPr>
        <a:xfrm>
          <a:off x="16370300" y="1313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106530</xdr:rowOff>
    </xdr:from>
    <xdr:to>
      <xdr:col>81</xdr:col>
      <xdr:colOff>101600</xdr:colOff>
      <xdr:row>77</xdr:row>
      <xdr:rowOff>36680</xdr:rowOff>
    </xdr:to>
    <xdr:sp macro="" textlink="">
      <xdr:nvSpPr>
        <xdr:cNvPr id="637" name="楕円 636"/>
        <xdr:cNvSpPr/>
      </xdr:nvSpPr>
      <xdr:spPr>
        <a:xfrm>
          <a:off x="15430500" y="131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27807</xdr:rowOff>
    </xdr:from>
    <xdr:ext cx="534377" cy="259045"/>
    <xdr:sp macro="" textlink="">
      <xdr:nvSpPr>
        <xdr:cNvPr id="638" name="テキスト ボックス 637"/>
        <xdr:cNvSpPr txBox="1"/>
      </xdr:nvSpPr>
      <xdr:spPr>
        <a:xfrm>
          <a:off x="15214111" y="13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53183</xdr:rowOff>
    </xdr:from>
    <xdr:to>
      <xdr:col>76</xdr:col>
      <xdr:colOff>165100</xdr:colOff>
      <xdr:row>76</xdr:row>
      <xdr:rowOff>154783</xdr:rowOff>
    </xdr:to>
    <xdr:sp macro="" textlink="">
      <xdr:nvSpPr>
        <xdr:cNvPr id="639" name="楕円 638"/>
        <xdr:cNvSpPr/>
      </xdr:nvSpPr>
      <xdr:spPr>
        <a:xfrm>
          <a:off x="14541500" y="130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145910</xdr:rowOff>
    </xdr:from>
    <xdr:ext cx="534377" cy="259045"/>
    <xdr:sp macro="" textlink="">
      <xdr:nvSpPr>
        <xdr:cNvPr id="640" name="テキスト ボックス 639"/>
        <xdr:cNvSpPr txBox="1"/>
      </xdr:nvSpPr>
      <xdr:spPr>
        <a:xfrm>
          <a:off x="14325111" y="1317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23529</xdr:rowOff>
    </xdr:from>
    <xdr:to>
      <xdr:col>72</xdr:col>
      <xdr:colOff>38100</xdr:colOff>
      <xdr:row>76</xdr:row>
      <xdr:rowOff>125129</xdr:rowOff>
    </xdr:to>
    <xdr:sp macro="" textlink="">
      <xdr:nvSpPr>
        <xdr:cNvPr id="641" name="楕円 640"/>
        <xdr:cNvSpPr/>
      </xdr:nvSpPr>
      <xdr:spPr>
        <a:xfrm>
          <a:off x="13652500" y="1305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141657</xdr:rowOff>
    </xdr:from>
    <xdr:ext cx="534377" cy="259045"/>
    <xdr:sp macro="" textlink="">
      <xdr:nvSpPr>
        <xdr:cNvPr id="642" name="テキスト ボックス 641"/>
        <xdr:cNvSpPr txBox="1"/>
      </xdr:nvSpPr>
      <xdr:spPr>
        <a:xfrm>
          <a:off x="13436111" y="1282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10226</xdr:rowOff>
    </xdr:from>
    <xdr:to>
      <xdr:col>67</xdr:col>
      <xdr:colOff>101600</xdr:colOff>
      <xdr:row>76</xdr:row>
      <xdr:rowOff>111826</xdr:rowOff>
    </xdr:to>
    <xdr:sp macro="" textlink="">
      <xdr:nvSpPr>
        <xdr:cNvPr id="643" name="楕円 642"/>
        <xdr:cNvSpPr/>
      </xdr:nvSpPr>
      <xdr:spPr>
        <a:xfrm>
          <a:off x="12763500" y="130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128352</xdr:rowOff>
    </xdr:from>
    <xdr:ext cx="534377" cy="259045"/>
    <xdr:sp macro="" textlink="">
      <xdr:nvSpPr>
        <xdr:cNvPr id="644" name="テキスト ボックス 643"/>
        <xdr:cNvSpPr txBox="1"/>
      </xdr:nvSpPr>
      <xdr:spPr>
        <a:xfrm>
          <a:off x="12547111" y="1281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0" name="直線コネクタ 669"/>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1"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2" name="直線コネクタ 671"/>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3"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4" name="直線コネクタ 673"/>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88886</xdr:rowOff>
    </xdr:from>
    <xdr:to>
      <xdr:col>85</xdr:col>
      <xdr:colOff>127000</xdr:colOff>
      <xdr:row>98</xdr:row>
      <xdr:rowOff>127487</xdr:rowOff>
    </xdr:to>
    <xdr:cxnSp macro="">
      <xdr:nvCxnSpPr>
        <xdr:cNvPr id="675" name="直線コネクタ 674"/>
        <xdr:cNvCxnSpPr/>
      </xdr:nvCxnSpPr>
      <xdr:spPr>
        <a:xfrm flipV="1">
          <a:off x="15481300" y="15519386"/>
          <a:ext cx="838200" cy="14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6" name="積立金平均値テキスト"/>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7" name="フローチャート: 判断 676"/>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91906</xdr:rowOff>
    </xdr:from>
    <xdr:to>
      <xdr:col>81</xdr:col>
      <xdr:colOff>50800</xdr:colOff>
      <xdr:row>98</xdr:row>
      <xdr:rowOff>127487</xdr:rowOff>
    </xdr:to>
    <xdr:cxnSp macro="">
      <xdr:nvCxnSpPr>
        <xdr:cNvPr id="678" name="直線コネクタ 677"/>
        <xdr:cNvCxnSpPr/>
      </xdr:nvCxnSpPr>
      <xdr:spPr>
        <a:xfrm>
          <a:off x="14592300" y="16894006"/>
          <a:ext cx="889000" cy="3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79" name="フローチャート: 判断 678"/>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0" name="テキスト ボックス 679"/>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67723</xdr:rowOff>
    </xdr:from>
    <xdr:to>
      <xdr:col>76</xdr:col>
      <xdr:colOff>114300</xdr:colOff>
      <xdr:row>98</xdr:row>
      <xdr:rowOff>91906</xdr:rowOff>
    </xdr:to>
    <xdr:cxnSp macro="">
      <xdr:nvCxnSpPr>
        <xdr:cNvPr id="681" name="直線コネクタ 680"/>
        <xdr:cNvCxnSpPr/>
      </xdr:nvCxnSpPr>
      <xdr:spPr>
        <a:xfrm>
          <a:off x="13703300" y="16869823"/>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2" name="フローチャート: 判断 681"/>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3" name="テキスト ボックス 682"/>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67723</xdr:rowOff>
    </xdr:from>
    <xdr:to>
      <xdr:col>71</xdr:col>
      <xdr:colOff>177800</xdr:colOff>
      <xdr:row>99</xdr:row>
      <xdr:rowOff>45092</xdr:rowOff>
    </xdr:to>
    <xdr:cxnSp macro="">
      <xdr:nvCxnSpPr>
        <xdr:cNvPr id="684" name="直線コネクタ 683"/>
        <xdr:cNvCxnSpPr/>
      </xdr:nvCxnSpPr>
      <xdr:spPr>
        <a:xfrm flipV="1">
          <a:off x="12814300" y="16869823"/>
          <a:ext cx="889000" cy="1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5" name="フローチャート: 判断 684"/>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129630</xdr:rowOff>
    </xdr:from>
    <xdr:ext cx="534377" cy="259045"/>
    <xdr:sp macro="" textlink="">
      <xdr:nvSpPr>
        <xdr:cNvPr id="686" name="テキスト ボックス 685"/>
        <xdr:cNvSpPr txBox="1"/>
      </xdr:nvSpPr>
      <xdr:spPr>
        <a:xfrm>
          <a:off x="13436111" y="165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7" name="フローチャート: 判断 686"/>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8" name="テキスト ボックス 687"/>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38086</xdr:rowOff>
    </xdr:from>
    <xdr:to>
      <xdr:col>85</xdr:col>
      <xdr:colOff>177800</xdr:colOff>
      <xdr:row>90</xdr:row>
      <xdr:rowOff>139686</xdr:rowOff>
    </xdr:to>
    <xdr:sp macro="" textlink="">
      <xdr:nvSpPr>
        <xdr:cNvPr id="694" name="楕円 693"/>
        <xdr:cNvSpPr/>
      </xdr:nvSpPr>
      <xdr:spPr>
        <a:xfrm>
          <a:off x="16268700" y="1546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124463</xdr:rowOff>
    </xdr:from>
    <xdr:ext cx="534377" cy="259045"/>
    <xdr:sp macro="" textlink="">
      <xdr:nvSpPr>
        <xdr:cNvPr id="695" name="積立金該当値テキスト"/>
        <xdr:cNvSpPr txBox="1"/>
      </xdr:nvSpPr>
      <xdr:spPr>
        <a:xfrm>
          <a:off x="16370300" y="153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76687</xdr:rowOff>
    </xdr:from>
    <xdr:to>
      <xdr:col>81</xdr:col>
      <xdr:colOff>101600</xdr:colOff>
      <xdr:row>99</xdr:row>
      <xdr:rowOff>6837</xdr:rowOff>
    </xdr:to>
    <xdr:sp macro="" textlink="">
      <xdr:nvSpPr>
        <xdr:cNvPr id="696" name="楕円 695"/>
        <xdr:cNvSpPr/>
      </xdr:nvSpPr>
      <xdr:spPr>
        <a:xfrm>
          <a:off x="15430500" y="168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169414</xdr:rowOff>
    </xdr:from>
    <xdr:ext cx="469744" cy="259045"/>
    <xdr:sp macro="" textlink="">
      <xdr:nvSpPr>
        <xdr:cNvPr id="697" name="テキスト ボックス 696"/>
        <xdr:cNvSpPr txBox="1"/>
      </xdr:nvSpPr>
      <xdr:spPr>
        <a:xfrm>
          <a:off x="15246428" y="1697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41106</xdr:rowOff>
    </xdr:from>
    <xdr:to>
      <xdr:col>76</xdr:col>
      <xdr:colOff>165100</xdr:colOff>
      <xdr:row>98</xdr:row>
      <xdr:rowOff>142706</xdr:rowOff>
    </xdr:to>
    <xdr:sp macro="" textlink="">
      <xdr:nvSpPr>
        <xdr:cNvPr id="698" name="楕円 697"/>
        <xdr:cNvSpPr/>
      </xdr:nvSpPr>
      <xdr:spPr>
        <a:xfrm>
          <a:off x="14541500" y="168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133833</xdr:rowOff>
    </xdr:from>
    <xdr:ext cx="534377" cy="259045"/>
    <xdr:sp macro="" textlink="">
      <xdr:nvSpPr>
        <xdr:cNvPr id="699" name="テキスト ボックス 698"/>
        <xdr:cNvSpPr txBox="1"/>
      </xdr:nvSpPr>
      <xdr:spPr>
        <a:xfrm>
          <a:off x="14325111" y="169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16923</xdr:rowOff>
    </xdr:from>
    <xdr:to>
      <xdr:col>72</xdr:col>
      <xdr:colOff>38100</xdr:colOff>
      <xdr:row>98</xdr:row>
      <xdr:rowOff>118523</xdr:rowOff>
    </xdr:to>
    <xdr:sp macro="" textlink="">
      <xdr:nvSpPr>
        <xdr:cNvPr id="700" name="楕円 699"/>
        <xdr:cNvSpPr/>
      </xdr:nvSpPr>
      <xdr:spPr>
        <a:xfrm>
          <a:off x="13652500" y="168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109650</xdr:rowOff>
    </xdr:from>
    <xdr:ext cx="534377" cy="259045"/>
    <xdr:sp macro="" textlink="">
      <xdr:nvSpPr>
        <xdr:cNvPr id="701" name="テキスト ボックス 700"/>
        <xdr:cNvSpPr txBox="1"/>
      </xdr:nvSpPr>
      <xdr:spPr>
        <a:xfrm>
          <a:off x="13436111" y="169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165742</xdr:rowOff>
    </xdr:from>
    <xdr:to>
      <xdr:col>67</xdr:col>
      <xdr:colOff>101600</xdr:colOff>
      <xdr:row>99</xdr:row>
      <xdr:rowOff>95892</xdr:rowOff>
    </xdr:to>
    <xdr:sp macro="" textlink="">
      <xdr:nvSpPr>
        <xdr:cNvPr id="702" name="楕円 701"/>
        <xdr:cNvSpPr/>
      </xdr:nvSpPr>
      <xdr:spPr>
        <a:xfrm>
          <a:off x="12763500" y="169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87019</xdr:rowOff>
    </xdr:from>
    <xdr:ext cx="469744" cy="259045"/>
    <xdr:sp macro="" textlink="">
      <xdr:nvSpPr>
        <xdr:cNvPr id="703" name="テキスト ボックス 702"/>
        <xdr:cNvSpPr txBox="1"/>
      </xdr:nvSpPr>
      <xdr:spPr>
        <a:xfrm>
          <a:off x="12579428" y="1706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7" name="テキスト ボックス 71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9" name="テキスト ボックス 71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1" name="テキスト ボックス 72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29" name="直線コネクタ 728"/>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2"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3" name="直線コネクタ 732"/>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92804</xdr:rowOff>
    </xdr:from>
    <xdr:to>
      <xdr:col>116</xdr:col>
      <xdr:colOff>63500</xdr:colOff>
      <xdr:row>39</xdr:row>
      <xdr:rowOff>98878</xdr:rowOff>
    </xdr:to>
    <xdr:cxnSp macro="">
      <xdr:nvCxnSpPr>
        <xdr:cNvPr id="734" name="直線コネクタ 733"/>
        <xdr:cNvCxnSpPr/>
      </xdr:nvCxnSpPr>
      <xdr:spPr>
        <a:xfrm flipV="1">
          <a:off x="21323300" y="6779354"/>
          <a:ext cx="8382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5"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6" name="フローチャート: 判断 735"/>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38" name="フローチャート: 判断 737"/>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39" name="テキスト ボックス 738"/>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1" name="フローチャート: 判断 740"/>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2" name="テキスト ボックス 741"/>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28648</xdr:rowOff>
    </xdr:from>
    <xdr:to>
      <xdr:col>102</xdr:col>
      <xdr:colOff>165100</xdr:colOff>
      <xdr:row>39</xdr:row>
      <xdr:rowOff>130248</xdr:rowOff>
    </xdr:to>
    <xdr:sp macro="" textlink="">
      <xdr:nvSpPr>
        <xdr:cNvPr id="744" name="フローチャート: 判断 743"/>
        <xdr:cNvSpPr/>
      </xdr:nvSpPr>
      <xdr:spPr>
        <a:xfrm>
          <a:off x="19494500" y="671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146775</xdr:rowOff>
    </xdr:from>
    <xdr:ext cx="378565" cy="259045"/>
    <xdr:sp macro="" textlink="">
      <xdr:nvSpPr>
        <xdr:cNvPr id="745" name="テキスト ボックス 744"/>
        <xdr:cNvSpPr txBox="1"/>
      </xdr:nvSpPr>
      <xdr:spPr>
        <a:xfrm>
          <a:off x="19356017" y="6490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27178</xdr:rowOff>
    </xdr:from>
    <xdr:to>
      <xdr:col>98</xdr:col>
      <xdr:colOff>38100</xdr:colOff>
      <xdr:row>39</xdr:row>
      <xdr:rowOff>128778</xdr:rowOff>
    </xdr:to>
    <xdr:sp macro="" textlink="">
      <xdr:nvSpPr>
        <xdr:cNvPr id="746" name="フローチャート: 判断 745"/>
        <xdr:cNvSpPr/>
      </xdr:nvSpPr>
      <xdr:spPr>
        <a:xfrm>
          <a:off x="18605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145305</xdr:rowOff>
    </xdr:from>
    <xdr:ext cx="378565" cy="259045"/>
    <xdr:sp macro="" textlink="">
      <xdr:nvSpPr>
        <xdr:cNvPr id="747" name="テキスト ボックス 746"/>
        <xdr:cNvSpPr txBox="1"/>
      </xdr:nvSpPr>
      <xdr:spPr>
        <a:xfrm>
          <a:off x="18467017" y="648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42004</xdr:rowOff>
    </xdr:from>
    <xdr:to>
      <xdr:col>116</xdr:col>
      <xdr:colOff>114300</xdr:colOff>
      <xdr:row>39</xdr:row>
      <xdr:rowOff>143604</xdr:rowOff>
    </xdr:to>
    <xdr:sp macro="" textlink="">
      <xdr:nvSpPr>
        <xdr:cNvPr id="753" name="楕円 752"/>
        <xdr:cNvSpPr/>
      </xdr:nvSpPr>
      <xdr:spPr>
        <a:xfrm>
          <a:off x="22110700" y="67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378565" cy="259045"/>
    <xdr:sp macro="" textlink="">
      <xdr:nvSpPr>
        <xdr:cNvPr id="754" name="投資及び出資金該当値テキスト"/>
        <xdr:cNvSpPr txBox="1"/>
      </xdr:nvSpPr>
      <xdr:spPr>
        <a:xfrm>
          <a:off x="22212300" y="6657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6" name="直線コネクタ 785"/>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89"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0" name="直線コネクタ 789"/>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140843</xdr:rowOff>
    </xdr:from>
    <xdr:to>
      <xdr:col>116</xdr:col>
      <xdr:colOff>63500</xdr:colOff>
      <xdr:row>58</xdr:row>
      <xdr:rowOff>72492</xdr:rowOff>
    </xdr:to>
    <xdr:cxnSp macro="">
      <xdr:nvCxnSpPr>
        <xdr:cNvPr id="791" name="直線コネクタ 790"/>
        <xdr:cNvCxnSpPr/>
      </xdr:nvCxnSpPr>
      <xdr:spPr>
        <a:xfrm flipV="1">
          <a:off x="21323300" y="9913493"/>
          <a:ext cx="8382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48391</xdr:rowOff>
    </xdr:from>
    <xdr:ext cx="469744" cy="259045"/>
    <xdr:sp macro="" textlink="">
      <xdr:nvSpPr>
        <xdr:cNvPr id="792" name="貸付金平均値テキスト"/>
        <xdr:cNvSpPr txBox="1"/>
      </xdr:nvSpPr>
      <xdr:spPr>
        <a:xfrm>
          <a:off x="22212300" y="999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3" name="フローチャート: 判断 792"/>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72492</xdr:rowOff>
    </xdr:from>
    <xdr:to>
      <xdr:col>111</xdr:col>
      <xdr:colOff>177800</xdr:colOff>
      <xdr:row>58</xdr:row>
      <xdr:rowOff>74168</xdr:rowOff>
    </xdr:to>
    <xdr:cxnSp macro="">
      <xdr:nvCxnSpPr>
        <xdr:cNvPr id="794" name="直線コネクタ 793"/>
        <xdr:cNvCxnSpPr/>
      </xdr:nvCxnSpPr>
      <xdr:spPr>
        <a:xfrm flipV="1">
          <a:off x="20434300" y="10016592"/>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5" name="フローチャート: 判断 794"/>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3586</xdr:rowOff>
    </xdr:from>
    <xdr:ext cx="469744" cy="259045"/>
    <xdr:sp macro="" textlink="">
      <xdr:nvSpPr>
        <xdr:cNvPr id="796" name="テキスト ボックス 795"/>
        <xdr:cNvSpPr txBox="1"/>
      </xdr:nvSpPr>
      <xdr:spPr>
        <a:xfrm>
          <a:off x="21088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74168</xdr:rowOff>
    </xdr:from>
    <xdr:to>
      <xdr:col>107</xdr:col>
      <xdr:colOff>50800</xdr:colOff>
      <xdr:row>58</xdr:row>
      <xdr:rowOff>75197</xdr:rowOff>
    </xdr:to>
    <xdr:cxnSp macro="">
      <xdr:nvCxnSpPr>
        <xdr:cNvPr id="797" name="直線コネクタ 796"/>
        <xdr:cNvCxnSpPr/>
      </xdr:nvCxnSpPr>
      <xdr:spPr>
        <a:xfrm flipV="1">
          <a:off x="19545300" y="10018268"/>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798" name="フローチャート: 判断 797"/>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37457</xdr:rowOff>
    </xdr:from>
    <xdr:ext cx="469744" cy="259045"/>
    <xdr:sp macro="" textlink="">
      <xdr:nvSpPr>
        <xdr:cNvPr id="799" name="テキスト ボックス 798"/>
        <xdr:cNvSpPr txBox="1"/>
      </xdr:nvSpPr>
      <xdr:spPr>
        <a:xfrm>
          <a:off x="20199428" y="1015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75197</xdr:rowOff>
    </xdr:from>
    <xdr:to>
      <xdr:col>102</xdr:col>
      <xdr:colOff>114300</xdr:colOff>
      <xdr:row>58</xdr:row>
      <xdr:rowOff>76302</xdr:rowOff>
    </xdr:to>
    <xdr:cxnSp macro="">
      <xdr:nvCxnSpPr>
        <xdr:cNvPr id="800" name="直線コネクタ 799"/>
        <xdr:cNvCxnSpPr/>
      </xdr:nvCxnSpPr>
      <xdr:spPr>
        <a:xfrm flipV="1">
          <a:off x="18656300" y="10019297"/>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110960</xdr:rowOff>
    </xdr:from>
    <xdr:to>
      <xdr:col>102</xdr:col>
      <xdr:colOff>165100</xdr:colOff>
      <xdr:row>59</xdr:row>
      <xdr:rowOff>41110</xdr:rowOff>
    </xdr:to>
    <xdr:sp macro="" textlink="">
      <xdr:nvSpPr>
        <xdr:cNvPr id="801" name="フローチャート: 判断 800"/>
        <xdr:cNvSpPr/>
      </xdr:nvSpPr>
      <xdr:spPr>
        <a:xfrm>
          <a:off x="19494500" y="100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32237</xdr:rowOff>
    </xdr:from>
    <xdr:ext cx="469744" cy="259045"/>
    <xdr:sp macro="" textlink="">
      <xdr:nvSpPr>
        <xdr:cNvPr id="802" name="テキスト ボックス 801"/>
        <xdr:cNvSpPr txBox="1"/>
      </xdr:nvSpPr>
      <xdr:spPr>
        <a:xfrm>
          <a:off x="19310428" y="1014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103492</xdr:rowOff>
    </xdr:from>
    <xdr:to>
      <xdr:col>98</xdr:col>
      <xdr:colOff>38100</xdr:colOff>
      <xdr:row>59</xdr:row>
      <xdr:rowOff>33642</xdr:rowOff>
    </xdr:to>
    <xdr:sp macro="" textlink="">
      <xdr:nvSpPr>
        <xdr:cNvPr id="803" name="フローチャート: 判断 802"/>
        <xdr:cNvSpPr/>
      </xdr:nvSpPr>
      <xdr:spPr>
        <a:xfrm>
          <a:off x="18605500" y="100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24769</xdr:rowOff>
    </xdr:from>
    <xdr:ext cx="469744" cy="259045"/>
    <xdr:sp macro="" textlink="">
      <xdr:nvSpPr>
        <xdr:cNvPr id="804" name="テキスト ボックス 803"/>
        <xdr:cNvSpPr txBox="1"/>
      </xdr:nvSpPr>
      <xdr:spPr>
        <a:xfrm>
          <a:off x="18421428" y="101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90043</xdr:rowOff>
    </xdr:from>
    <xdr:to>
      <xdr:col>116</xdr:col>
      <xdr:colOff>114300</xdr:colOff>
      <xdr:row>58</xdr:row>
      <xdr:rowOff>20193</xdr:rowOff>
    </xdr:to>
    <xdr:sp macro="" textlink="">
      <xdr:nvSpPr>
        <xdr:cNvPr id="810" name="楕円 809"/>
        <xdr:cNvSpPr/>
      </xdr:nvSpPr>
      <xdr:spPr>
        <a:xfrm>
          <a:off x="22110700" y="98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112920</xdr:rowOff>
    </xdr:from>
    <xdr:ext cx="469744" cy="259045"/>
    <xdr:sp macro="" textlink="">
      <xdr:nvSpPr>
        <xdr:cNvPr id="811" name="貸付金該当値テキスト"/>
        <xdr:cNvSpPr txBox="1"/>
      </xdr:nvSpPr>
      <xdr:spPr>
        <a:xfrm>
          <a:off x="22212300" y="971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21692</xdr:rowOff>
    </xdr:from>
    <xdr:to>
      <xdr:col>112</xdr:col>
      <xdr:colOff>38100</xdr:colOff>
      <xdr:row>58</xdr:row>
      <xdr:rowOff>123292</xdr:rowOff>
    </xdr:to>
    <xdr:sp macro="" textlink="">
      <xdr:nvSpPr>
        <xdr:cNvPr id="812" name="楕円 811"/>
        <xdr:cNvSpPr/>
      </xdr:nvSpPr>
      <xdr:spPr>
        <a:xfrm>
          <a:off x="21272500" y="99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139819</xdr:rowOff>
    </xdr:from>
    <xdr:ext cx="469744" cy="259045"/>
    <xdr:sp macro="" textlink="">
      <xdr:nvSpPr>
        <xdr:cNvPr id="813" name="テキスト ボックス 812"/>
        <xdr:cNvSpPr txBox="1"/>
      </xdr:nvSpPr>
      <xdr:spPr>
        <a:xfrm>
          <a:off x="21088428" y="97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23368</xdr:rowOff>
    </xdr:from>
    <xdr:to>
      <xdr:col>107</xdr:col>
      <xdr:colOff>101600</xdr:colOff>
      <xdr:row>58</xdr:row>
      <xdr:rowOff>124968</xdr:rowOff>
    </xdr:to>
    <xdr:sp macro="" textlink="">
      <xdr:nvSpPr>
        <xdr:cNvPr id="814" name="楕円 813"/>
        <xdr:cNvSpPr/>
      </xdr:nvSpPr>
      <xdr:spPr>
        <a:xfrm>
          <a:off x="20383500" y="99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141495</xdr:rowOff>
    </xdr:from>
    <xdr:ext cx="469744" cy="259045"/>
    <xdr:sp macro="" textlink="">
      <xdr:nvSpPr>
        <xdr:cNvPr id="815" name="テキスト ボックス 814"/>
        <xdr:cNvSpPr txBox="1"/>
      </xdr:nvSpPr>
      <xdr:spPr>
        <a:xfrm>
          <a:off x="20199428" y="97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24397</xdr:rowOff>
    </xdr:from>
    <xdr:to>
      <xdr:col>102</xdr:col>
      <xdr:colOff>165100</xdr:colOff>
      <xdr:row>58</xdr:row>
      <xdr:rowOff>125997</xdr:rowOff>
    </xdr:to>
    <xdr:sp macro="" textlink="">
      <xdr:nvSpPr>
        <xdr:cNvPr id="816" name="楕円 815"/>
        <xdr:cNvSpPr/>
      </xdr:nvSpPr>
      <xdr:spPr>
        <a:xfrm>
          <a:off x="19494500" y="99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142524</xdr:rowOff>
    </xdr:from>
    <xdr:ext cx="469744" cy="259045"/>
    <xdr:sp macro="" textlink="">
      <xdr:nvSpPr>
        <xdr:cNvPr id="817" name="テキスト ボックス 816"/>
        <xdr:cNvSpPr txBox="1"/>
      </xdr:nvSpPr>
      <xdr:spPr>
        <a:xfrm>
          <a:off x="19310428" y="974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25502</xdr:rowOff>
    </xdr:from>
    <xdr:to>
      <xdr:col>98</xdr:col>
      <xdr:colOff>38100</xdr:colOff>
      <xdr:row>58</xdr:row>
      <xdr:rowOff>127102</xdr:rowOff>
    </xdr:to>
    <xdr:sp macro="" textlink="">
      <xdr:nvSpPr>
        <xdr:cNvPr id="818" name="楕円 817"/>
        <xdr:cNvSpPr/>
      </xdr:nvSpPr>
      <xdr:spPr>
        <a:xfrm>
          <a:off x="18605500" y="996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143629</xdr:rowOff>
    </xdr:from>
    <xdr:ext cx="469744" cy="259045"/>
    <xdr:sp macro="" textlink="">
      <xdr:nvSpPr>
        <xdr:cNvPr id="819" name="テキスト ボックス 818"/>
        <xdr:cNvSpPr txBox="1"/>
      </xdr:nvSpPr>
      <xdr:spPr>
        <a:xfrm>
          <a:off x="18421428" y="974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6" name="直線コネクタ 845"/>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7"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48" name="直線コネクタ 847"/>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49"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0" name="直線コネクタ 849"/>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51574</xdr:rowOff>
    </xdr:from>
    <xdr:to>
      <xdr:col>116</xdr:col>
      <xdr:colOff>63500</xdr:colOff>
      <xdr:row>75</xdr:row>
      <xdr:rowOff>78631</xdr:rowOff>
    </xdr:to>
    <xdr:cxnSp macro="">
      <xdr:nvCxnSpPr>
        <xdr:cNvPr id="851" name="直線コネクタ 850"/>
        <xdr:cNvCxnSpPr/>
      </xdr:nvCxnSpPr>
      <xdr:spPr>
        <a:xfrm flipV="1">
          <a:off x="21323300" y="12910324"/>
          <a:ext cx="8382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2"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3" name="フローチャート: 判断 852"/>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163556</xdr:rowOff>
    </xdr:from>
    <xdr:to>
      <xdr:col>111</xdr:col>
      <xdr:colOff>177800</xdr:colOff>
      <xdr:row>75</xdr:row>
      <xdr:rowOff>78631</xdr:rowOff>
    </xdr:to>
    <xdr:cxnSp macro="">
      <xdr:nvCxnSpPr>
        <xdr:cNvPr id="854" name="直線コネクタ 853"/>
        <xdr:cNvCxnSpPr/>
      </xdr:nvCxnSpPr>
      <xdr:spPr>
        <a:xfrm>
          <a:off x="20434300" y="12850856"/>
          <a:ext cx="8890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5" name="フローチャート: 判断 854"/>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6" name="テキスト ボックス 855"/>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163556</xdr:rowOff>
    </xdr:from>
    <xdr:to>
      <xdr:col>107</xdr:col>
      <xdr:colOff>50800</xdr:colOff>
      <xdr:row>75</xdr:row>
      <xdr:rowOff>84411</xdr:rowOff>
    </xdr:to>
    <xdr:cxnSp macro="">
      <xdr:nvCxnSpPr>
        <xdr:cNvPr id="857" name="直線コネクタ 856"/>
        <xdr:cNvCxnSpPr/>
      </xdr:nvCxnSpPr>
      <xdr:spPr>
        <a:xfrm flipV="1">
          <a:off x="19545300" y="12850856"/>
          <a:ext cx="889000" cy="9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58" name="フローチャート: 判断 857"/>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41364</xdr:rowOff>
    </xdr:from>
    <xdr:ext cx="534377" cy="259045"/>
    <xdr:sp macro="" textlink="">
      <xdr:nvSpPr>
        <xdr:cNvPr id="859" name="テキスト ボックス 858"/>
        <xdr:cNvSpPr txBox="1"/>
      </xdr:nvSpPr>
      <xdr:spPr>
        <a:xfrm>
          <a:off x="20167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84411</xdr:rowOff>
    </xdr:from>
    <xdr:to>
      <xdr:col>102</xdr:col>
      <xdr:colOff>114300</xdr:colOff>
      <xdr:row>75</xdr:row>
      <xdr:rowOff>91025</xdr:rowOff>
    </xdr:to>
    <xdr:cxnSp macro="">
      <xdr:nvCxnSpPr>
        <xdr:cNvPr id="860" name="直線コネクタ 859"/>
        <xdr:cNvCxnSpPr/>
      </xdr:nvCxnSpPr>
      <xdr:spPr>
        <a:xfrm flipV="1">
          <a:off x="18656300" y="12943161"/>
          <a:ext cx="889000" cy="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38249</xdr:rowOff>
    </xdr:from>
    <xdr:to>
      <xdr:col>102</xdr:col>
      <xdr:colOff>165100</xdr:colOff>
      <xdr:row>77</xdr:row>
      <xdr:rowOff>139849</xdr:rowOff>
    </xdr:to>
    <xdr:sp macro="" textlink="">
      <xdr:nvSpPr>
        <xdr:cNvPr id="861" name="フローチャート: 判断 860"/>
        <xdr:cNvSpPr/>
      </xdr:nvSpPr>
      <xdr:spPr>
        <a:xfrm>
          <a:off x="19494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130976</xdr:rowOff>
    </xdr:from>
    <xdr:ext cx="534377" cy="259045"/>
    <xdr:sp macro="" textlink="">
      <xdr:nvSpPr>
        <xdr:cNvPr id="862" name="テキスト ボックス 861"/>
        <xdr:cNvSpPr txBox="1"/>
      </xdr:nvSpPr>
      <xdr:spPr>
        <a:xfrm>
          <a:off x="19278111" y="133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55459</xdr:rowOff>
    </xdr:from>
    <xdr:to>
      <xdr:col>98</xdr:col>
      <xdr:colOff>38100</xdr:colOff>
      <xdr:row>77</xdr:row>
      <xdr:rowOff>157059</xdr:rowOff>
    </xdr:to>
    <xdr:sp macro="" textlink="">
      <xdr:nvSpPr>
        <xdr:cNvPr id="863" name="フローチャート: 判断 862"/>
        <xdr:cNvSpPr/>
      </xdr:nvSpPr>
      <xdr:spPr>
        <a:xfrm>
          <a:off x="18605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148186</xdr:rowOff>
    </xdr:from>
    <xdr:ext cx="534377" cy="259045"/>
    <xdr:sp macro="" textlink="">
      <xdr:nvSpPr>
        <xdr:cNvPr id="864" name="テキスト ボックス 863"/>
        <xdr:cNvSpPr txBox="1"/>
      </xdr:nvSpPr>
      <xdr:spPr>
        <a:xfrm>
          <a:off x="18389111" y="133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774</xdr:rowOff>
    </xdr:from>
    <xdr:to>
      <xdr:col>116</xdr:col>
      <xdr:colOff>114300</xdr:colOff>
      <xdr:row>75</xdr:row>
      <xdr:rowOff>102374</xdr:rowOff>
    </xdr:to>
    <xdr:sp macro="" textlink="">
      <xdr:nvSpPr>
        <xdr:cNvPr id="870" name="楕円 869"/>
        <xdr:cNvSpPr/>
      </xdr:nvSpPr>
      <xdr:spPr>
        <a:xfrm>
          <a:off x="22110700" y="128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23651</xdr:rowOff>
    </xdr:from>
    <xdr:ext cx="534377" cy="259045"/>
    <xdr:sp macro="" textlink="">
      <xdr:nvSpPr>
        <xdr:cNvPr id="871" name="繰出金該当値テキスト"/>
        <xdr:cNvSpPr txBox="1"/>
      </xdr:nvSpPr>
      <xdr:spPr>
        <a:xfrm>
          <a:off x="22212300" y="127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27831</xdr:rowOff>
    </xdr:from>
    <xdr:to>
      <xdr:col>112</xdr:col>
      <xdr:colOff>38100</xdr:colOff>
      <xdr:row>75</xdr:row>
      <xdr:rowOff>129431</xdr:rowOff>
    </xdr:to>
    <xdr:sp macro="" textlink="">
      <xdr:nvSpPr>
        <xdr:cNvPr id="872" name="楕円 871"/>
        <xdr:cNvSpPr/>
      </xdr:nvSpPr>
      <xdr:spPr>
        <a:xfrm>
          <a:off x="21272500" y="128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145958</xdr:rowOff>
    </xdr:from>
    <xdr:ext cx="534377" cy="259045"/>
    <xdr:sp macro="" textlink="">
      <xdr:nvSpPr>
        <xdr:cNvPr id="873" name="テキスト ボックス 872"/>
        <xdr:cNvSpPr txBox="1"/>
      </xdr:nvSpPr>
      <xdr:spPr>
        <a:xfrm>
          <a:off x="21056111" y="126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112756</xdr:rowOff>
    </xdr:from>
    <xdr:to>
      <xdr:col>107</xdr:col>
      <xdr:colOff>101600</xdr:colOff>
      <xdr:row>75</xdr:row>
      <xdr:rowOff>42906</xdr:rowOff>
    </xdr:to>
    <xdr:sp macro="" textlink="">
      <xdr:nvSpPr>
        <xdr:cNvPr id="874" name="楕円 873"/>
        <xdr:cNvSpPr/>
      </xdr:nvSpPr>
      <xdr:spPr>
        <a:xfrm>
          <a:off x="20383500" y="128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59433</xdr:rowOff>
    </xdr:from>
    <xdr:ext cx="534377" cy="259045"/>
    <xdr:sp macro="" textlink="">
      <xdr:nvSpPr>
        <xdr:cNvPr id="875" name="テキスト ボックス 874"/>
        <xdr:cNvSpPr txBox="1"/>
      </xdr:nvSpPr>
      <xdr:spPr>
        <a:xfrm>
          <a:off x="20167111" y="1257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33611</xdr:rowOff>
    </xdr:from>
    <xdr:to>
      <xdr:col>102</xdr:col>
      <xdr:colOff>165100</xdr:colOff>
      <xdr:row>75</xdr:row>
      <xdr:rowOff>135211</xdr:rowOff>
    </xdr:to>
    <xdr:sp macro="" textlink="">
      <xdr:nvSpPr>
        <xdr:cNvPr id="876" name="楕円 875"/>
        <xdr:cNvSpPr/>
      </xdr:nvSpPr>
      <xdr:spPr>
        <a:xfrm>
          <a:off x="19494500" y="128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151738</xdr:rowOff>
    </xdr:from>
    <xdr:ext cx="534377" cy="259045"/>
    <xdr:sp macro="" textlink="">
      <xdr:nvSpPr>
        <xdr:cNvPr id="877" name="テキスト ボックス 876"/>
        <xdr:cNvSpPr txBox="1"/>
      </xdr:nvSpPr>
      <xdr:spPr>
        <a:xfrm>
          <a:off x="19278111" y="1266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40225</xdr:rowOff>
    </xdr:from>
    <xdr:to>
      <xdr:col>98</xdr:col>
      <xdr:colOff>38100</xdr:colOff>
      <xdr:row>75</xdr:row>
      <xdr:rowOff>141825</xdr:rowOff>
    </xdr:to>
    <xdr:sp macro="" textlink="">
      <xdr:nvSpPr>
        <xdr:cNvPr id="878" name="楕円 877"/>
        <xdr:cNvSpPr/>
      </xdr:nvSpPr>
      <xdr:spPr>
        <a:xfrm>
          <a:off x="18605500" y="128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158352</xdr:rowOff>
    </xdr:from>
    <xdr:ext cx="534377" cy="259045"/>
    <xdr:sp macro="" textlink="">
      <xdr:nvSpPr>
        <xdr:cNvPr id="879" name="テキスト ボックス 878"/>
        <xdr:cNvSpPr txBox="1"/>
      </xdr:nvSpPr>
      <xdr:spPr>
        <a:xfrm>
          <a:off x="18389111" y="1267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において、類似団体平均を上回っている主な項目は、人件費、補助費等、物件費、普通建設事業費、貸付金、維持補修費、積立金、繰出金となっている。人件費は子育施策のきめ細やかな実施と町単独で消防本部配備により他団体に比して職員数が膨れがちとなっている。補助費等については塵芥処理負担金、こしの国広域事務組合や福井坂井地区広域市町村圏事務組合への情報関連負担金の増額、物件費は大雪による除雪委託料が大きく増額、普通建設事業費は国体関連施設改修、地域情報通信基盤整備事業補助や観光まちなみ魅力アップ事業による増額となった。維持補修費は道路付属施設補修や道路舗装補修工事完了により減額となった。特定目的基金への積立により積立金が大幅に増額し、森林組合強化育成預託金として貸付金の増額、まちづくり会社への出資金として投資及び出資金が増額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18,779
18,522
94.43
11,492,260
11,407,591
53,371
6,029,893
9,240,710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61649</xdr:rowOff>
    </xdr:from>
    <xdr:to>
      <xdr:col>24</xdr:col>
      <xdr:colOff>63500</xdr:colOff>
      <xdr:row>34</xdr:row>
      <xdr:rowOff>95286</xdr:rowOff>
    </xdr:to>
    <xdr:cxnSp macro="">
      <xdr:nvCxnSpPr>
        <xdr:cNvPr id="63" name="直線コネクタ 62"/>
        <xdr:cNvCxnSpPr/>
      </xdr:nvCxnSpPr>
      <xdr:spPr>
        <a:xfrm>
          <a:off x="3797300" y="5890949"/>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84510</xdr:rowOff>
    </xdr:from>
    <xdr:to>
      <xdr:col>19</xdr:col>
      <xdr:colOff>177800</xdr:colOff>
      <xdr:row>34</xdr:row>
      <xdr:rowOff>61649</xdr:rowOff>
    </xdr:to>
    <xdr:cxnSp macro="">
      <xdr:nvCxnSpPr>
        <xdr:cNvPr id="66" name="直線コネクタ 65"/>
        <xdr:cNvCxnSpPr/>
      </xdr:nvCxnSpPr>
      <xdr:spPr>
        <a:xfrm>
          <a:off x="2908300" y="574236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84510</xdr:rowOff>
    </xdr:from>
    <xdr:to>
      <xdr:col>15</xdr:col>
      <xdr:colOff>50800</xdr:colOff>
      <xdr:row>34</xdr:row>
      <xdr:rowOff>125984</xdr:rowOff>
    </xdr:to>
    <xdr:cxnSp macro="">
      <xdr:nvCxnSpPr>
        <xdr:cNvPr id="69" name="直線コネクタ 68"/>
        <xdr:cNvCxnSpPr/>
      </xdr:nvCxnSpPr>
      <xdr:spPr>
        <a:xfrm flipV="1">
          <a:off x="2019300" y="5742360"/>
          <a:ext cx="889000" cy="21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125984</xdr:rowOff>
    </xdr:from>
    <xdr:to>
      <xdr:col>10</xdr:col>
      <xdr:colOff>114300</xdr:colOff>
      <xdr:row>34</xdr:row>
      <xdr:rowOff>167785</xdr:rowOff>
    </xdr:to>
    <xdr:cxnSp macro="">
      <xdr:nvCxnSpPr>
        <xdr:cNvPr id="72" name="直線コネクタ 71"/>
        <xdr:cNvCxnSpPr/>
      </xdr:nvCxnSpPr>
      <xdr:spPr>
        <a:xfrm flipV="1">
          <a:off x="1130300" y="5955284"/>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25219</xdr:rowOff>
    </xdr:from>
    <xdr:to>
      <xdr:col>10</xdr:col>
      <xdr:colOff>165100</xdr:colOff>
      <xdr:row>37</xdr:row>
      <xdr:rowOff>126819</xdr:rowOff>
    </xdr:to>
    <xdr:sp macro="" textlink="">
      <xdr:nvSpPr>
        <xdr:cNvPr id="73" name="フローチャート: 判断 72"/>
        <xdr:cNvSpPr/>
      </xdr:nvSpPr>
      <xdr:spPr>
        <a:xfrm>
          <a:off x="1968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117946</xdr:rowOff>
    </xdr:from>
    <xdr:ext cx="469744" cy="259045"/>
    <xdr:sp macro="" textlink="">
      <xdr:nvSpPr>
        <xdr:cNvPr id="74" name="テキスト ボックス 73"/>
        <xdr:cNvSpPr txBox="1"/>
      </xdr:nvSpPr>
      <xdr:spPr>
        <a:xfrm>
          <a:off x="1784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50365</xdr:rowOff>
    </xdr:from>
    <xdr:to>
      <xdr:col>6</xdr:col>
      <xdr:colOff>38100</xdr:colOff>
      <xdr:row>37</xdr:row>
      <xdr:rowOff>151965</xdr:rowOff>
    </xdr:to>
    <xdr:sp macro="" textlink="">
      <xdr:nvSpPr>
        <xdr:cNvPr id="75" name="フローチャート: 判断 74"/>
        <xdr:cNvSpPr/>
      </xdr:nvSpPr>
      <xdr:spPr>
        <a:xfrm>
          <a:off x="1079500" y="639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143091</xdr:rowOff>
    </xdr:from>
    <xdr:ext cx="469744" cy="259045"/>
    <xdr:sp macro="" textlink="">
      <xdr:nvSpPr>
        <xdr:cNvPr id="76" name="テキスト ボックス 75"/>
        <xdr:cNvSpPr txBox="1"/>
      </xdr:nvSpPr>
      <xdr:spPr>
        <a:xfrm>
          <a:off x="895428"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44486</xdr:rowOff>
    </xdr:from>
    <xdr:to>
      <xdr:col>24</xdr:col>
      <xdr:colOff>114300</xdr:colOff>
      <xdr:row>34</xdr:row>
      <xdr:rowOff>146086</xdr:rowOff>
    </xdr:to>
    <xdr:sp macro="" textlink="">
      <xdr:nvSpPr>
        <xdr:cNvPr id="82" name="楕円 81"/>
        <xdr:cNvSpPr/>
      </xdr:nvSpPr>
      <xdr:spPr>
        <a:xfrm>
          <a:off x="4584700" y="58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22913</xdr:rowOff>
    </xdr:from>
    <xdr:ext cx="469744" cy="259045"/>
    <xdr:sp macro="" textlink="">
      <xdr:nvSpPr>
        <xdr:cNvPr id="83" name="議会費該当値テキスト"/>
        <xdr:cNvSpPr txBox="1"/>
      </xdr:nvSpPr>
      <xdr:spPr>
        <a:xfrm>
          <a:off x="4686300" y="585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10849</xdr:rowOff>
    </xdr:from>
    <xdr:to>
      <xdr:col>20</xdr:col>
      <xdr:colOff>38100</xdr:colOff>
      <xdr:row>34</xdr:row>
      <xdr:rowOff>112449</xdr:rowOff>
    </xdr:to>
    <xdr:sp macro="" textlink="">
      <xdr:nvSpPr>
        <xdr:cNvPr id="84" name="楕円 83"/>
        <xdr:cNvSpPr/>
      </xdr:nvSpPr>
      <xdr:spPr>
        <a:xfrm>
          <a:off x="3746500" y="58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103576</xdr:rowOff>
    </xdr:from>
    <xdr:ext cx="469744" cy="259045"/>
    <xdr:sp macro="" textlink="">
      <xdr:nvSpPr>
        <xdr:cNvPr id="85" name="テキスト ボックス 84"/>
        <xdr:cNvSpPr txBox="1"/>
      </xdr:nvSpPr>
      <xdr:spPr>
        <a:xfrm>
          <a:off x="3562428" y="5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33710</xdr:rowOff>
    </xdr:from>
    <xdr:to>
      <xdr:col>15</xdr:col>
      <xdr:colOff>101600</xdr:colOff>
      <xdr:row>33</xdr:row>
      <xdr:rowOff>135310</xdr:rowOff>
    </xdr:to>
    <xdr:sp macro="" textlink="">
      <xdr:nvSpPr>
        <xdr:cNvPr id="86" name="楕円 85"/>
        <xdr:cNvSpPr/>
      </xdr:nvSpPr>
      <xdr:spPr>
        <a:xfrm>
          <a:off x="2857500" y="56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126437</xdr:rowOff>
    </xdr:from>
    <xdr:ext cx="469744" cy="259045"/>
    <xdr:sp macro="" textlink="">
      <xdr:nvSpPr>
        <xdr:cNvPr id="87" name="テキスト ボックス 86"/>
        <xdr:cNvSpPr txBox="1"/>
      </xdr:nvSpPr>
      <xdr:spPr>
        <a:xfrm>
          <a:off x="2673428" y="578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75184</xdr:rowOff>
    </xdr:from>
    <xdr:to>
      <xdr:col>10</xdr:col>
      <xdr:colOff>165100</xdr:colOff>
      <xdr:row>35</xdr:row>
      <xdr:rowOff>5334</xdr:rowOff>
    </xdr:to>
    <xdr:sp macro="" textlink="">
      <xdr:nvSpPr>
        <xdr:cNvPr id="88" name="楕円 87"/>
        <xdr:cNvSpPr/>
      </xdr:nvSpPr>
      <xdr:spPr>
        <a:xfrm>
          <a:off x="1968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21861</xdr:rowOff>
    </xdr:from>
    <xdr:ext cx="469744" cy="259045"/>
    <xdr:sp macro="" textlink="">
      <xdr:nvSpPr>
        <xdr:cNvPr id="89" name="テキスト ボックス 88"/>
        <xdr:cNvSpPr txBox="1"/>
      </xdr:nvSpPr>
      <xdr:spPr>
        <a:xfrm>
          <a:off x="1784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116985</xdr:rowOff>
    </xdr:from>
    <xdr:to>
      <xdr:col>6</xdr:col>
      <xdr:colOff>38100</xdr:colOff>
      <xdr:row>35</xdr:row>
      <xdr:rowOff>47135</xdr:rowOff>
    </xdr:to>
    <xdr:sp macro="" textlink="">
      <xdr:nvSpPr>
        <xdr:cNvPr id="90" name="楕円 89"/>
        <xdr:cNvSpPr/>
      </xdr:nvSpPr>
      <xdr:spPr>
        <a:xfrm>
          <a:off x="1079500" y="59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63662</xdr:rowOff>
    </xdr:from>
    <xdr:ext cx="469744" cy="259045"/>
    <xdr:sp macro="" textlink="">
      <xdr:nvSpPr>
        <xdr:cNvPr id="91" name="テキスト ボックス 90"/>
        <xdr:cNvSpPr txBox="1"/>
      </xdr:nvSpPr>
      <xdr:spPr>
        <a:xfrm>
          <a:off x="895428" y="572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82779</xdr:rowOff>
    </xdr:from>
    <xdr:to>
      <xdr:col>24</xdr:col>
      <xdr:colOff>63500</xdr:colOff>
      <xdr:row>54</xdr:row>
      <xdr:rowOff>124117</xdr:rowOff>
    </xdr:to>
    <xdr:cxnSp macro="">
      <xdr:nvCxnSpPr>
        <xdr:cNvPr id="120" name="直線コネクタ 119"/>
        <xdr:cNvCxnSpPr/>
      </xdr:nvCxnSpPr>
      <xdr:spPr>
        <a:xfrm flipV="1">
          <a:off x="3797300" y="8826729"/>
          <a:ext cx="838200" cy="55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28000</xdr:rowOff>
    </xdr:from>
    <xdr:ext cx="534377" cy="259045"/>
    <xdr:sp macro="" textlink="">
      <xdr:nvSpPr>
        <xdr:cNvPr id="121" name="総務費平均値テキスト"/>
        <xdr:cNvSpPr txBox="1"/>
      </xdr:nvSpPr>
      <xdr:spPr>
        <a:xfrm>
          <a:off x="4686300" y="945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124117</xdr:rowOff>
    </xdr:from>
    <xdr:to>
      <xdr:col>19</xdr:col>
      <xdr:colOff>177800</xdr:colOff>
      <xdr:row>55</xdr:row>
      <xdr:rowOff>143076</xdr:rowOff>
    </xdr:to>
    <xdr:cxnSp macro="">
      <xdr:nvCxnSpPr>
        <xdr:cNvPr id="123" name="直線コネクタ 122"/>
        <xdr:cNvCxnSpPr/>
      </xdr:nvCxnSpPr>
      <xdr:spPr>
        <a:xfrm flipV="1">
          <a:off x="2908300" y="9382417"/>
          <a:ext cx="889000" cy="19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139944</xdr:rowOff>
    </xdr:from>
    <xdr:to>
      <xdr:col>15</xdr:col>
      <xdr:colOff>50800</xdr:colOff>
      <xdr:row>55</xdr:row>
      <xdr:rowOff>143076</xdr:rowOff>
    </xdr:to>
    <xdr:cxnSp macro="">
      <xdr:nvCxnSpPr>
        <xdr:cNvPr id="126" name="直線コネクタ 125"/>
        <xdr:cNvCxnSpPr/>
      </xdr:nvCxnSpPr>
      <xdr:spPr>
        <a:xfrm>
          <a:off x="2019300" y="9398244"/>
          <a:ext cx="889000" cy="17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139944</xdr:rowOff>
    </xdr:from>
    <xdr:to>
      <xdr:col>10</xdr:col>
      <xdr:colOff>114300</xdr:colOff>
      <xdr:row>56</xdr:row>
      <xdr:rowOff>19738</xdr:rowOff>
    </xdr:to>
    <xdr:cxnSp macro="">
      <xdr:nvCxnSpPr>
        <xdr:cNvPr id="129" name="直線コネクタ 128"/>
        <xdr:cNvCxnSpPr/>
      </xdr:nvCxnSpPr>
      <xdr:spPr>
        <a:xfrm flipV="1">
          <a:off x="1130300" y="9398244"/>
          <a:ext cx="889000" cy="22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30" name="フローチャート: 判断 129"/>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20144</xdr:rowOff>
    </xdr:from>
    <xdr:ext cx="534377" cy="259045"/>
    <xdr:sp macro="" textlink="">
      <xdr:nvSpPr>
        <xdr:cNvPr id="131" name="テキスト ボックス 130"/>
        <xdr:cNvSpPr txBox="1"/>
      </xdr:nvSpPr>
      <xdr:spPr>
        <a:xfrm>
          <a:off x="1752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2" name="フローチャート: 判断 131"/>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8203</xdr:rowOff>
    </xdr:from>
    <xdr:ext cx="534377" cy="259045"/>
    <xdr:sp macro="" textlink="">
      <xdr:nvSpPr>
        <xdr:cNvPr id="133" name="テキスト ボックス 132"/>
        <xdr:cNvSpPr txBox="1"/>
      </xdr:nvSpPr>
      <xdr:spPr>
        <a:xfrm>
          <a:off x="863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31979</xdr:rowOff>
    </xdr:from>
    <xdr:to>
      <xdr:col>24</xdr:col>
      <xdr:colOff>114300</xdr:colOff>
      <xdr:row>51</xdr:row>
      <xdr:rowOff>133579</xdr:rowOff>
    </xdr:to>
    <xdr:sp macro="" textlink="">
      <xdr:nvSpPr>
        <xdr:cNvPr id="139" name="楕円 138"/>
        <xdr:cNvSpPr/>
      </xdr:nvSpPr>
      <xdr:spPr>
        <a:xfrm>
          <a:off x="4584700" y="87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54856</xdr:rowOff>
    </xdr:from>
    <xdr:ext cx="599010" cy="259045"/>
    <xdr:sp macro="" textlink="">
      <xdr:nvSpPr>
        <xdr:cNvPr id="140" name="総務費該当値テキスト"/>
        <xdr:cNvSpPr txBox="1"/>
      </xdr:nvSpPr>
      <xdr:spPr>
        <a:xfrm>
          <a:off x="4686300" y="862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73317</xdr:rowOff>
    </xdr:from>
    <xdr:to>
      <xdr:col>20</xdr:col>
      <xdr:colOff>38100</xdr:colOff>
      <xdr:row>55</xdr:row>
      <xdr:rowOff>3467</xdr:rowOff>
    </xdr:to>
    <xdr:sp macro="" textlink="">
      <xdr:nvSpPr>
        <xdr:cNvPr id="141" name="楕円 140"/>
        <xdr:cNvSpPr/>
      </xdr:nvSpPr>
      <xdr:spPr>
        <a:xfrm>
          <a:off x="3746500" y="93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19994</xdr:rowOff>
    </xdr:from>
    <xdr:ext cx="599010" cy="259045"/>
    <xdr:sp macro="" textlink="">
      <xdr:nvSpPr>
        <xdr:cNvPr id="142" name="テキスト ボックス 141"/>
        <xdr:cNvSpPr txBox="1"/>
      </xdr:nvSpPr>
      <xdr:spPr>
        <a:xfrm>
          <a:off x="3497795" y="910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92276</xdr:rowOff>
    </xdr:from>
    <xdr:to>
      <xdr:col>15</xdr:col>
      <xdr:colOff>101600</xdr:colOff>
      <xdr:row>56</xdr:row>
      <xdr:rowOff>22426</xdr:rowOff>
    </xdr:to>
    <xdr:sp macro="" textlink="">
      <xdr:nvSpPr>
        <xdr:cNvPr id="143" name="楕円 142"/>
        <xdr:cNvSpPr/>
      </xdr:nvSpPr>
      <xdr:spPr>
        <a:xfrm>
          <a:off x="2857500" y="952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13553</xdr:rowOff>
    </xdr:from>
    <xdr:ext cx="534377" cy="259045"/>
    <xdr:sp macro="" textlink="">
      <xdr:nvSpPr>
        <xdr:cNvPr id="144" name="テキスト ボックス 143"/>
        <xdr:cNvSpPr txBox="1"/>
      </xdr:nvSpPr>
      <xdr:spPr>
        <a:xfrm>
          <a:off x="2641111" y="961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89144</xdr:rowOff>
    </xdr:from>
    <xdr:to>
      <xdr:col>10</xdr:col>
      <xdr:colOff>165100</xdr:colOff>
      <xdr:row>55</xdr:row>
      <xdr:rowOff>19294</xdr:rowOff>
    </xdr:to>
    <xdr:sp macro="" textlink="">
      <xdr:nvSpPr>
        <xdr:cNvPr id="145" name="楕円 144"/>
        <xdr:cNvSpPr/>
      </xdr:nvSpPr>
      <xdr:spPr>
        <a:xfrm>
          <a:off x="1968500" y="9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35821</xdr:rowOff>
    </xdr:from>
    <xdr:ext cx="534377" cy="259045"/>
    <xdr:sp macro="" textlink="">
      <xdr:nvSpPr>
        <xdr:cNvPr id="146" name="テキスト ボックス 145"/>
        <xdr:cNvSpPr txBox="1"/>
      </xdr:nvSpPr>
      <xdr:spPr>
        <a:xfrm>
          <a:off x="1752111" y="912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140388</xdr:rowOff>
    </xdr:from>
    <xdr:to>
      <xdr:col>6</xdr:col>
      <xdr:colOff>38100</xdr:colOff>
      <xdr:row>56</xdr:row>
      <xdr:rowOff>70538</xdr:rowOff>
    </xdr:to>
    <xdr:sp macro="" textlink="">
      <xdr:nvSpPr>
        <xdr:cNvPr id="147" name="楕円 146"/>
        <xdr:cNvSpPr/>
      </xdr:nvSpPr>
      <xdr:spPr>
        <a:xfrm>
          <a:off x="1079500" y="957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87065</xdr:rowOff>
    </xdr:from>
    <xdr:ext cx="534377" cy="259045"/>
    <xdr:sp macro="" textlink="">
      <xdr:nvSpPr>
        <xdr:cNvPr id="148" name="テキスト ボックス 147"/>
        <xdr:cNvSpPr txBox="1"/>
      </xdr:nvSpPr>
      <xdr:spPr>
        <a:xfrm>
          <a:off x="863111" y="93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57218</xdr:rowOff>
    </xdr:from>
    <xdr:to>
      <xdr:col>24</xdr:col>
      <xdr:colOff>63500</xdr:colOff>
      <xdr:row>76</xdr:row>
      <xdr:rowOff>119083</xdr:rowOff>
    </xdr:to>
    <xdr:cxnSp macro="">
      <xdr:nvCxnSpPr>
        <xdr:cNvPr id="180" name="直線コネクタ 179"/>
        <xdr:cNvCxnSpPr/>
      </xdr:nvCxnSpPr>
      <xdr:spPr>
        <a:xfrm>
          <a:off x="3797300" y="13087418"/>
          <a:ext cx="838200" cy="6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57218</xdr:rowOff>
    </xdr:from>
    <xdr:to>
      <xdr:col>19</xdr:col>
      <xdr:colOff>177800</xdr:colOff>
      <xdr:row>77</xdr:row>
      <xdr:rowOff>4848</xdr:rowOff>
    </xdr:to>
    <xdr:cxnSp macro="">
      <xdr:nvCxnSpPr>
        <xdr:cNvPr id="183" name="直線コネクタ 182"/>
        <xdr:cNvCxnSpPr/>
      </xdr:nvCxnSpPr>
      <xdr:spPr>
        <a:xfrm flipV="1">
          <a:off x="2908300" y="13087418"/>
          <a:ext cx="889000" cy="11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4848</xdr:rowOff>
    </xdr:from>
    <xdr:to>
      <xdr:col>15</xdr:col>
      <xdr:colOff>50800</xdr:colOff>
      <xdr:row>77</xdr:row>
      <xdr:rowOff>49806</xdr:rowOff>
    </xdr:to>
    <xdr:cxnSp macro="">
      <xdr:nvCxnSpPr>
        <xdr:cNvPr id="186" name="直線コネクタ 185"/>
        <xdr:cNvCxnSpPr/>
      </xdr:nvCxnSpPr>
      <xdr:spPr>
        <a:xfrm flipV="1">
          <a:off x="2019300" y="1320649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162647</xdr:rowOff>
    </xdr:from>
    <xdr:to>
      <xdr:col>10</xdr:col>
      <xdr:colOff>114300</xdr:colOff>
      <xdr:row>77</xdr:row>
      <xdr:rowOff>49806</xdr:rowOff>
    </xdr:to>
    <xdr:cxnSp macro="">
      <xdr:nvCxnSpPr>
        <xdr:cNvPr id="189" name="直線コネクタ 188"/>
        <xdr:cNvCxnSpPr/>
      </xdr:nvCxnSpPr>
      <xdr:spPr>
        <a:xfrm>
          <a:off x="1130300" y="13192847"/>
          <a:ext cx="889000" cy="5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154257</xdr:rowOff>
    </xdr:from>
    <xdr:to>
      <xdr:col>10</xdr:col>
      <xdr:colOff>165100</xdr:colOff>
      <xdr:row>78</xdr:row>
      <xdr:rowOff>84407</xdr:rowOff>
    </xdr:to>
    <xdr:sp macro="" textlink="">
      <xdr:nvSpPr>
        <xdr:cNvPr id="190" name="フローチャート: 判断 189"/>
        <xdr:cNvSpPr/>
      </xdr:nvSpPr>
      <xdr:spPr>
        <a:xfrm>
          <a:off x="1968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75534</xdr:rowOff>
    </xdr:from>
    <xdr:ext cx="599010" cy="259045"/>
    <xdr:sp macro="" textlink="">
      <xdr:nvSpPr>
        <xdr:cNvPr id="191" name="テキスト ボックス 190"/>
        <xdr:cNvSpPr txBox="1"/>
      </xdr:nvSpPr>
      <xdr:spPr>
        <a:xfrm>
          <a:off x="1719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32914</xdr:rowOff>
    </xdr:from>
    <xdr:to>
      <xdr:col>6</xdr:col>
      <xdr:colOff>38100</xdr:colOff>
      <xdr:row>78</xdr:row>
      <xdr:rowOff>134514</xdr:rowOff>
    </xdr:to>
    <xdr:sp macro="" textlink="">
      <xdr:nvSpPr>
        <xdr:cNvPr id="192" name="フローチャート: 判断 191"/>
        <xdr:cNvSpPr/>
      </xdr:nvSpPr>
      <xdr:spPr>
        <a:xfrm>
          <a:off x="1079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125641</xdr:rowOff>
    </xdr:from>
    <xdr:ext cx="599010" cy="259045"/>
    <xdr:sp macro="" textlink="">
      <xdr:nvSpPr>
        <xdr:cNvPr id="193" name="テキスト ボックス 192"/>
        <xdr:cNvSpPr txBox="1"/>
      </xdr:nvSpPr>
      <xdr:spPr>
        <a:xfrm>
          <a:off x="830795"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68283</xdr:rowOff>
    </xdr:from>
    <xdr:to>
      <xdr:col>24</xdr:col>
      <xdr:colOff>114300</xdr:colOff>
      <xdr:row>76</xdr:row>
      <xdr:rowOff>169883</xdr:rowOff>
    </xdr:to>
    <xdr:sp macro="" textlink="">
      <xdr:nvSpPr>
        <xdr:cNvPr id="199" name="楕円 198"/>
        <xdr:cNvSpPr/>
      </xdr:nvSpPr>
      <xdr:spPr>
        <a:xfrm>
          <a:off x="4584700" y="1309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46710</xdr:rowOff>
    </xdr:from>
    <xdr:ext cx="599010" cy="259045"/>
    <xdr:sp macro="" textlink="">
      <xdr:nvSpPr>
        <xdr:cNvPr id="200" name="民生費該当値テキスト"/>
        <xdr:cNvSpPr txBox="1"/>
      </xdr:nvSpPr>
      <xdr:spPr>
        <a:xfrm>
          <a:off x="4686300" y="1307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6418</xdr:rowOff>
    </xdr:from>
    <xdr:to>
      <xdr:col>20</xdr:col>
      <xdr:colOff>38100</xdr:colOff>
      <xdr:row>76</xdr:row>
      <xdr:rowOff>108018</xdr:rowOff>
    </xdr:to>
    <xdr:sp macro="" textlink="">
      <xdr:nvSpPr>
        <xdr:cNvPr id="201" name="楕円 200"/>
        <xdr:cNvSpPr/>
      </xdr:nvSpPr>
      <xdr:spPr>
        <a:xfrm>
          <a:off x="3746500" y="1303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124546</xdr:rowOff>
    </xdr:from>
    <xdr:ext cx="599010" cy="259045"/>
    <xdr:sp macro="" textlink="">
      <xdr:nvSpPr>
        <xdr:cNvPr id="202" name="テキスト ボックス 201"/>
        <xdr:cNvSpPr txBox="1"/>
      </xdr:nvSpPr>
      <xdr:spPr>
        <a:xfrm>
          <a:off x="3497795" y="1281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125498</xdr:rowOff>
    </xdr:from>
    <xdr:to>
      <xdr:col>15</xdr:col>
      <xdr:colOff>101600</xdr:colOff>
      <xdr:row>77</xdr:row>
      <xdr:rowOff>55648</xdr:rowOff>
    </xdr:to>
    <xdr:sp macro="" textlink="">
      <xdr:nvSpPr>
        <xdr:cNvPr id="203" name="楕円 202"/>
        <xdr:cNvSpPr/>
      </xdr:nvSpPr>
      <xdr:spPr>
        <a:xfrm>
          <a:off x="2857500" y="1315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46775</xdr:rowOff>
    </xdr:from>
    <xdr:ext cx="599010" cy="259045"/>
    <xdr:sp macro="" textlink="">
      <xdr:nvSpPr>
        <xdr:cNvPr id="204" name="テキスト ボックス 203"/>
        <xdr:cNvSpPr txBox="1"/>
      </xdr:nvSpPr>
      <xdr:spPr>
        <a:xfrm>
          <a:off x="2608795" y="1324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170456</xdr:rowOff>
    </xdr:from>
    <xdr:to>
      <xdr:col>10</xdr:col>
      <xdr:colOff>165100</xdr:colOff>
      <xdr:row>77</xdr:row>
      <xdr:rowOff>100606</xdr:rowOff>
    </xdr:to>
    <xdr:sp macro="" textlink="">
      <xdr:nvSpPr>
        <xdr:cNvPr id="205" name="楕円 204"/>
        <xdr:cNvSpPr/>
      </xdr:nvSpPr>
      <xdr:spPr>
        <a:xfrm>
          <a:off x="1968500" y="1320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117133</xdr:rowOff>
    </xdr:from>
    <xdr:ext cx="599010" cy="259045"/>
    <xdr:sp macro="" textlink="">
      <xdr:nvSpPr>
        <xdr:cNvPr id="206" name="テキスト ボックス 205"/>
        <xdr:cNvSpPr txBox="1"/>
      </xdr:nvSpPr>
      <xdr:spPr>
        <a:xfrm>
          <a:off x="1719795" y="1297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111847</xdr:rowOff>
    </xdr:from>
    <xdr:to>
      <xdr:col>6</xdr:col>
      <xdr:colOff>38100</xdr:colOff>
      <xdr:row>77</xdr:row>
      <xdr:rowOff>41997</xdr:rowOff>
    </xdr:to>
    <xdr:sp macro="" textlink="">
      <xdr:nvSpPr>
        <xdr:cNvPr id="207" name="楕円 206"/>
        <xdr:cNvSpPr/>
      </xdr:nvSpPr>
      <xdr:spPr>
        <a:xfrm>
          <a:off x="1079500" y="1314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58524</xdr:rowOff>
    </xdr:from>
    <xdr:ext cx="599010" cy="259045"/>
    <xdr:sp macro="" textlink="">
      <xdr:nvSpPr>
        <xdr:cNvPr id="208" name="テキスト ボックス 207"/>
        <xdr:cNvSpPr txBox="1"/>
      </xdr:nvSpPr>
      <xdr:spPr>
        <a:xfrm>
          <a:off x="830795" y="1291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59604</xdr:rowOff>
    </xdr:from>
    <xdr:to>
      <xdr:col>24</xdr:col>
      <xdr:colOff>63500</xdr:colOff>
      <xdr:row>97</xdr:row>
      <xdr:rowOff>68720</xdr:rowOff>
    </xdr:to>
    <xdr:cxnSp macro="">
      <xdr:nvCxnSpPr>
        <xdr:cNvPr id="233" name="直線コネクタ 232"/>
        <xdr:cNvCxnSpPr/>
      </xdr:nvCxnSpPr>
      <xdr:spPr>
        <a:xfrm flipV="1">
          <a:off x="3797300" y="16690254"/>
          <a:ext cx="8382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59055</xdr:rowOff>
    </xdr:from>
    <xdr:to>
      <xdr:col>19</xdr:col>
      <xdr:colOff>177800</xdr:colOff>
      <xdr:row>97</xdr:row>
      <xdr:rowOff>68720</xdr:rowOff>
    </xdr:to>
    <xdr:cxnSp macro="">
      <xdr:nvCxnSpPr>
        <xdr:cNvPr id="236" name="直線コネクタ 235"/>
        <xdr:cNvCxnSpPr/>
      </xdr:nvCxnSpPr>
      <xdr:spPr>
        <a:xfrm>
          <a:off x="2908300" y="16689705"/>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59055</xdr:rowOff>
    </xdr:from>
    <xdr:to>
      <xdr:col>15</xdr:col>
      <xdr:colOff>50800</xdr:colOff>
      <xdr:row>97</xdr:row>
      <xdr:rowOff>63897</xdr:rowOff>
    </xdr:to>
    <xdr:cxnSp macro="">
      <xdr:nvCxnSpPr>
        <xdr:cNvPr id="239" name="直線コネクタ 238"/>
        <xdr:cNvCxnSpPr/>
      </xdr:nvCxnSpPr>
      <xdr:spPr>
        <a:xfrm flipV="1">
          <a:off x="2019300" y="16689705"/>
          <a:ext cx="889000" cy="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55409</xdr:rowOff>
    </xdr:from>
    <xdr:to>
      <xdr:col>10</xdr:col>
      <xdr:colOff>114300</xdr:colOff>
      <xdr:row>97</xdr:row>
      <xdr:rowOff>63897</xdr:rowOff>
    </xdr:to>
    <xdr:cxnSp macro="">
      <xdr:nvCxnSpPr>
        <xdr:cNvPr id="242" name="直線コネクタ 241"/>
        <xdr:cNvCxnSpPr/>
      </xdr:nvCxnSpPr>
      <xdr:spPr>
        <a:xfrm>
          <a:off x="1130300" y="16686059"/>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3" name="フローチャート: 判断 242"/>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4" name="テキスト ボックス 243"/>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5" name="フローチャート: 判断 244"/>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6" name="テキスト ボックス 245"/>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8804</xdr:rowOff>
    </xdr:from>
    <xdr:to>
      <xdr:col>24</xdr:col>
      <xdr:colOff>114300</xdr:colOff>
      <xdr:row>97</xdr:row>
      <xdr:rowOff>110404</xdr:rowOff>
    </xdr:to>
    <xdr:sp macro="" textlink="">
      <xdr:nvSpPr>
        <xdr:cNvPr id="252" name="楕円 251"/>
        <xdr:cNvSpPr/>
      </xdr:nvSpPr>
      <xdr:spPr>
        <a:xfrm>
          <a:off x="4584700" y="1663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95181</xdr:rowOff>
    </xdr:from>
    <xdr:ext cx="534377" cy="259045"/>
    <xdr:sp macro="" textlink="">
      <xdr:nvSpPr>
        <xdr:cNvPr id="253" name="衛生費該当値テキスト"/>
        <xdr:cNvSpPr txBox="1"/>
      </xdr:nvSpPr>
      <xdr:spPr>
        <a:xfrm>
          <a:off x="4686300" y="1655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17920</xdr:rowOff>
    </xdr:from>
    <xdr:to>
      <xdr:col>20</xdr:col>
      <xdr:colOff>38100</xdr:colOff>
      <xdr:row>97</xdr:row>
      <xdr:rowOff>119520</xdr:rowOff>
    </xdr:to>
    <xdr:sp macro="" textlink="">
      <xdr:nvSpPr>
        <xdr:cNvPr id="254" name="楕円 253"/>
        <xdr:cNvSpPr/>
      </xdr:nvSpPr>
      <xdr:spPr>
        <a:xfrm>
          <a:off x="3746500" y="166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110647</xdr:rowOff>
    </xdr:from>
    <xdr:ext cx="534377" cy="259045"/>
    <xdr:sp macro="" textlink="">
      <xdr:nvSpPr>
        <xdr:cNvPr id="255" name="テキスト ボックス 254"/>
        <xdr:cNvSpPr txBox="1"/>
      </xdr:nvSpPr>
      <xdr:spPr>
        <a:xfrm>
          <a:off x="3530111" y="1674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8255</xdr:rowOff>
    </xdr:from>
    <xdr:to>
      <xdr:col>15</xdr:col>
      <xdr:colOff>101600</xdr:colOff>
      <xdr:row>97</xdr:row>
      <xdr:rowOff>109855</xdr:rowOff>
    </xdr:to>
    <xdr:sp macro="" textlink="">
      <xdr:nvSpPr>
        <xdr:cNvPr id="256" name="楕円 255"/>
        <xdr:cNvSpPr/>
      </xdr:nvSpPr>
      <xdr:spPr>
        <a:xfrm>
          <a:off x="28575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100982</xdr:rowOff>
    </xdr:from>
    <xdr:ext cx="534377" cy="259045"/>
    <xdr:sp macro="" textlink="">
      <xdr:nvSpPr>
        <xdr:cNvPr id="257" name="テキスト ボックス 256"/>
        <xdr:cNvSpPr txBox="1"/>
      </xdr:nvSpPr>
      <xdr:spPr>
        <a:xfrm>
          <a:off x="2641111" y="167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13097</xdr:rowOff>
    </xdr:from>
    <xdr:to>
      <xdr:col>10</xdr:col>
      <xdr:colOff>165100</xdr:colOff>
      <xdr:row>97</xdr:row>
      <xdr:rowOff>114697</xdr:rowOff>
    </xdr:to>
    <xdr:sp macro="" textlink="">
      <xdr:nvSpPr>
        <xdr:cNvPr id="258" name="楕円 257"/>
        <xdr:cNvSpPr/>
      </xdr:nvSpPr>
      <xdr:spPr>
        <a:xfrm>
          <a:off x="1968500" y="1664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105824</xdr:rowOff>
    </xdr:from>
    <xdr:ext cx="534377" cy="259045"/>
    <xdr:sp macro="" textlink="">
      <xdr:nvSpPr>
        <xdr:cNvPr id="259" name="テキスト ボックス 258"/>
        <xdr:cNvSpPr txBox="1"/>
      </xdr:nvSpPr>
      <xdr:spPr>
        <a:xfrm>
          <a:off x="1752111" y="1673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4609</xdr:rowOff>
    </xdr:from>
    <xdr:to>
      <xdr:col>6</xdr:col>
      <xdr:colOff>38100</xdr:colOff>
      <xdr:row>97</xdr:row>
      <xdr:rowOff>106209</xdr:rowOff>
    </xdr:to>
    <xdr:sp macro="" textlink="">
      <xdr:nvSpPr>
        <xdr:cNvPr id="260" name="楕円 259"/>
        <xdr:cNvSpPr/>
      </xdr:nvSpPr>
      <xdr:spPr>
        <a:xfrm>
          <a:off x="1079500" y="166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97336</xdr:rowOff>
    </xdr:from>
    <xdr:ext cx="534377" cy="259045"/>
    <xdr:sp macro="" textlink="">
      <xdr:nvSpPr>
        <xdr:cNvPr id="261" name="テキスト ボックス 260"/>
        <xdr:cNvSpPr txBox="1"/>
      </xdr:nvSpPr>
      <xdr:spPr>
        <a:xfrm>
          <a:off x="863111" y="1672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77651</xdr:rowOff>
    </xdr:from>
    <xdr:to>
      <xdr:col>55</xdr:col>
      <xdr:colOff>0</xdr:colOff>
      <xdr:row>35</xdr:row>
      <xdr:rowOff>77978</xdr:rowOff>
    </xdr:to>
    <xdr:cxnSp macro="">
      <xdr:nvCxnSpPr>
        <xdr:cNvPr id="292" name="直線コネクタ 291"/>
        <xdr:cNvCxnSpPr/>
      </xdr:nvCxnSpPr>
      <xdr:spPr>
        <a:xfrm>
          <a:off x="9639300" y="6078401"/>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37282</xdr:rowOff>
    </xdr:from>
    <xdr:ext cx="378565" cy="259045"/>
    <xdr:sp macro="" textlink="">
      <xdr:nvSpPr>
        <xdr:cNvPr id="293" name="労働費平均値テキスト"/>
        <xdr:cNvSpPr txBox="1"/>
      </xdr:nvSpPr>
      <xdr:spPr>
        <a:xfrm>
          <a:off x="10528300" y="6552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68507</xdr:rowOff>
    </xdr:from>
    <xdr:to>
      <xdr:col>50</xdr:col>
      <xdr:colOff>114300</xdr:colOff>
      <xdr:row>35</xdr:row>
      <xdr:rowOff>77651</xdr:rowOff>
    </xdr:to>
    <xdr:cxnSp macro="">
      <xdr:nvCxnSpPr>
        <xdr:cNvPr id="295" name="直線コネクタ 294"/>
        <xdr:cNvCxnSpPr/>
      </xdr:nvCxnSpPr>
      <xdr:spPr>
        <a:xfrm>
          <a:off x="8750300" y="606925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143745</xdr:rowOff>
    </xdr:from>
    <xdr:ext cx="378565" cy="259045"/>
    <xdr:sp macro="" textlink="">
      <xdr:nvSpPr>
        <xdr:cNvPr id="297" name="テキスト ボックス 296"/>
        <xdr:cNvSpPr txBox="1"/>
      </xdr:nvSpPr>
      <xdr:spPr>
        <a:xfrm>
          <a:off x="9450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68507</xdr:rowOff>
    </xdr:from>
    <xdr:to>
      <xdr:col>45</xdr:col>
      <xdr:colOff>177800</xdr:colOff>
      <xdr:row>35</xdr:row>
      <xdr:rowOff>73406</xdr:rowOff>
    </xdr:to>
    <xdr:cxnSp macro="">
      <xdr:nvCxnSpPr>
        <xdr:cNvPr id="298" name="直線コネクタ 297"/>
        <xdr:cNvCxnSpPr/>
      </xdr:nvCxnSpPr>
      <xdr:spPr>
        <a:xfrm flipV="1">
          <a:off x="7861300" y="60692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94432</xdr:rowOff>
    </xdr:from>
    <xdr:ext cx="378565" cy="259045"/>
    <xdr:sp macro="" textlink="">
      <xdr:nvSpPr>
        <xdr:cNvPr id="300" name="テキスト ボックス 299"/>
        <xdr:cNvSpPr txBox="1"/>
      </xdr:nvSpPr>
      <xdr:spPr>
        <a:xfrm>
          <a:off x="8561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73406</xdr:rowOff>
    </xdr:from>
    <xdr:to>
      <xdr:col>41</xdr:col>
      <xdr:colOff>50800</xdr:colOff>
      <xdr:row>35</xdr:row>
      <xdr:rowOff>78958</xdr:rowOff>
    </xdr:to>
    <xdr:cxnSp macro="">
      <xdr:nvCxnSpPr>
        <xdr:cNvPr id="301" name="直線コネクタ 300"/>
        <xdr:cNvCxnSpPr/>
      </xdr:nvCxnSpPr>
      <xdr:spPr>
        <a:xfrm flipV="1">
          <a:off x="6972300" y="6074156"/>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2" name="フローチャート: 判断 301"/>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166931</xdr:rowOff>
    </xdr:from>
    <xdr:ext cx="378565" cy="259045"/>
    <xdr:sp macro="" textlink="">
      <xdr:nvSpPr>
        <xdr:cNvPr id="303" name="テキスト ボックス 302"/>
        <xdr:cNvSpPr txBox="1"/>
      </xdr:nvSpPr>
      <xdr:spPr>
        <a:xfrm>
          <a:off x="7672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4" name="フローチャート: 判断 303"/>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83002</xdr:rowOff>
    </xdr:from>
    <xdr:ext cx="469744" cy="259045"/>
    <xdr:sp macro="" textlink="">
      <xdr:nvSpPr>
        <xdr:cNvPr id="305" name="テキスト ボックス 304"/>
        <xdr:cNvSpPr txBox="1"/>
      </xdr:nvSpPr>
      <xdr:spPr>
        <a:xfrm>
          <a:off x="6737428"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27178</xdr:rowOff>
    </xdr:from>
    <xdr:to>
      <xdr:col>55</xdr:col>
      <xdr:colOff>50800</xdr:colOff>
      <xdr:row>35</xdr:row>
      <xdr:rowOff>128778</xdr:rowOff>
    </xdr:to>
    <xdr:sp macro="" textlink="">
      <xdr:nvSpPr>
        <xdr:cNvPr id="311" name="楕円 310"/>
        <xdr:cNvSpPr/>
      </xdr:nvSpPr>
      <xdr:spPr>
        <a:xfrm>
          <a:off x="104267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50055</xdr:rowOff>
    </xdr:from>
    <xdr:ext cx="469744" cy="259045"/>
    <xdr:sp macro="" textlink="">
      <xdr:nvSpPr>
        <xdr:cNvPr id="312" name="労働費該当値テキスト"/>
        <xdr:cNvSpPr txBox="1"/>
      </xdr:nvSpPr>
      <xdr:spPr>
        <a:xfrm>
          <a:off x="10528300" y="587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26851</xdr:rowOff>
    </xdr:from>
    <xdr:to>
      <xdr:col>50</xdr:col>
      <xdr:colOff>165100</xdr:colOff>
      <xdr:row>35</xdr:row>
      <xdr:rowOff>128451</xdr:rowOff>
    </xdr:to>
    <xdr:sp macro="" textlink="">
      <xdr:nvSpPr>
        <xdr:cNvPr id="313" name="楕円 312"/>
        <xdr:cNvSpPr/>
      </xdr:nvSpPr>
      <xdr:spPr>
        <a:xfrm>
          <a:off x="9588500" y="602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144978</xdr:rowOff>
    </xdr:from>
    <xdr:ext cx="469744" cy="259045"/>
    <xdr:sp macro="" textlink="">
      <xdr:nvSpPr>
        <xdr:cNvPr id="314" name="テキスト ボックス 313"/>
        <xdr:cNvSpPr txBox="1"/>
      </xdr:nvSpPr>
      <xdr:spPr>
        <a:xfrm>
          <a:off x="9404428" y="580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17707</xdr:rowOff>
    </xdr:from>
    <xdr:to>
      <xdr:col>46</xdr:col>
      <xdr:colOff>38100</xdr:colOff>
      <xdr:row>35</xdr:row>
      <xdr:rowOff>119307</xdr:rowOff>
    </xdr:to>
    <xdr:sp macro="" textlink="">
      <xdr:nvSpPr>
        <xdr:cNvPr id="315" name="楕円 314"/>
        <xdr:cNvSpPr/>
      </xdr:nvSpPr>
      <xdr:spPr>
        <a:xfrm>
          <a:off x="8699500" y="60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135834</xdr:rowOff>
    </xdr:from>
    <xdr:ext cx="469744" cy="259045"/>
    <xdr:sp macro="" textlink="">
      <xdr:nvSpPr>
        <xdr:cNvPr id="316" name="テキスト ボックス 315"/>
        <xdr:cNvSpPr txBox="1"/>
      </xdr:nvSpPr>
      <xdr:spPr>
        <a:xfrm>
          <a:off x="8515428" y="579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22606</xdr:rowOff>
    </xdr:from>
    <xdr:to>
      <xdr:col>41</xdr:col>
      <xdr:colOff>101600</xdr:colOff>
      <xdr:row>35</xdr:row>
      <xdr:rowOff>124206</xdr:rowOff>
    </xdr:to>
    <xdr:sp macro="" textlink="">
      <xdr:nvSpPr>
        <xdr:cNvPr id="317" name="楕円 316"/>
        <xdr:cNvSpPr/>
      </xdr:nvSpPr>
      <xdr:spPr>
        <a:xfrm>
          <a:off x="7810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140733</xdr:rowOff>
    </xdr:from>
    <xdr:ext cx="469744" cy="259045"/>
    <xdr:sp macro="" textlink="">
      <xdr:nvSpPr>
        <xdr:cNvPr id="318" name="テキスト ボックス 317"/>
        <xdr:cNvSpPr txBox="1"/>
      </xdr:nvSpPr>
      <xdr:spPr>
        <a:xfrm>
          <a:off x="7626428" y="57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28158</xdr:rowOff>
    </xdr:from>
    <xdr:to>
      <xdr:col>36</xdr:col>
      <xdr:colOff>165100</xdr:colOff>
      <xdr:row>35</xdr:row>
      <xdr:rowOff>129758</xdr:rowOff>
    </xdr:to>
    <xdr:sp macro="" textlink="">
      <xdr:nvSpPr>
        <xdr:cNvPr id="319" name="楕円 318"/>
        <xdr:cNvSpPr/>
      </xdr:nvSpPr>
      <xdr:spPr>
        <a:xfrm>
          <a:off x="6921500" y="60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146285</xdr:rowOff>
    </xdr:from>
    <xdr:ext cx="469744" cy="259045"/>
    <xdr:sp macro="" textlink="">
      <xdr:nvSpPr>
        <xdr:cNvPr id="320" name="テキスト ボックス 319"/>
        <xdr:cNvSpPr txBox="1"/>
      </xdr:nvSpPr>
      <xdr:spPr>
        <a:xfrm>
          <a:off x="6737428" y="580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43231</xdr:rowOff>
    </xdr:from>
    <xdr:to>
      <xdr:col>55</xdr:col>
      <xdr:colOff>0</xdr:colOff>
      <xdr:row>56</xdr:row>
      <xdr:rowOff>21171</xdr:rowOff>
    </xdr:to>
    <xdr:cxnSp macro="">
      <xdr:nvCxnSpPr>
        <xdr:cNvPr id="349" name="直線コネクタ 348"/>
        <xdr:cNvCxnSpPr/>
      </xdr:nvCxnSpPr>
      <xdr:spPr>
        <a:xfrm>
          <a:off x="9639300" y="9472981"/>
          <a:ext cx="838200" cy="14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50" name="農林水産業費平均値テキスト"/>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43231</xdr:rowOff>
    </xdr:from>
    <xdr:to>
      <xdr:col>50</xdr:col>
      <xdr:colOff>114300</xdr:colOff>
      <xdr:row>55</xdr:row>
      <xdr:rowOff>151988</xdr:rowOff>
    </xdr:to>
    <xdr:cxnSp macro="">
      <xdr:nvCxnSpPr>
        <xdr:cNvPr id="352" name="直線コネクタ 351"/>
        <xdr:cNvCxnSpPr/>
      </xdr:nvCxnSpPr>
      <xdr:spPr>
        <a:xfrm flipV="1">
          <a:off x="8750300" y="9472981"/>
          <a:ext cx="889000" cy="10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54" name="テキスト ボックス 353"/>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151988</xdr:rowOff>
    </xdr:from>
    <xdr:to>
      <xdr:col>45</xdr:col>
      <xdr:colOff>177800</xdr:colOff>
      <xdr:row>56</xdr:row>
      <xdr:rowOff>93808</xdr:rowOff>
    </xdr:to>
    <xdr:cxnSp macro="">
      <xdr:nvCxnSpPr>
        <xdr:cNvPr id="355" name="直線コネクタ 354"/>
        <xdr:cNvCxnSpPr/>
      </xdr:nvCxnSpPr>
      <xdr:spPr>
        <a:xfrm flipV="1">
          <a:off x="7861300" y="9581738"/>
          <a:ext cx="889000" cy="1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11970</xdr:rowOff>
    </xdr:from>
    <xdr:to>
      <xdr:col>41</xdr:col>
      <xdr:colOff>50800</xdr:colOff>
      <xdr:row>56</xdr:row>
      <xdr:rowOff>93808</xdr:rowOff>
    </xdr:to>
    <xdr:cxnSp macro="">
      <xdr:nvCxnSpPr>
        <xdr:cNvPr id="358" name="直線コネクタ 357"/>
        <xdr:cNvCxnSpPr/>
      </xdr:nvCxnSpPr>
      <xdr:spPr>
        <a:xfrm>
          <a:off x="6972300" y="9613170"/>
          <a:ext cx="8890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9" name="フローチャート: 判断 358"/>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60" name="テキスト ボックス 359"/>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61" name="フローチャート: 判断 360"/>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1814</xdr:rowOff>
    </xdr:from>
    <xdr:ext cx="534377" cy="259045"/>
    <xdr:sp macro="" textlink="">
      <xdr:nvSpPr>
        <xdr:cNvPr id="362" name="テキスト ボックス 361"/>
        <xdr:cNvSpPr txBox="1"/>
      </xdr:nvSpPr>
      <xdr:spPr>
        <a:xfrm>
          <a:off x="6705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141821</xdr:rowOff>
    </xdr:from>
    <xdr:to>
      <xdr:col>55</xdr:col>
      <xdr:colOff>50800</xdr:colOff>
      <xdr:row>56</xdr:row>
      <xdr:rowOff>71971</xdr:rowOff>
    </xdr:to>
    <xdr:sp macro="" textlink="">
      <xdr:nvSpPr>
        <xdr:cNvPr id="368" name="楕円 367"/>
        <xdr:cNvSpPr/>
      </xdr:nvSpPr>
      <xdr:spPr>
        <a:xfrm>
          <a:off x="10426700" y="957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164698</xdr:rowOff>
    </xdr:from>
    <xdr:ext cx="534377" cy="259045"/>
    <xdr:sp macro="" textlink="">
      <xdr:nvSpPr>
        <xdr:cNvPr id="369" name="農林水産業費該当値テキスト"/>
        <xdr:cNvSpPr txBox="1"/>
      </xdr:nvSpPr>
      <xdr:spPr>
        <a:xfrm>
          <a:off x="10528300" y="9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163881</xdr:rowOff>
    </xdr:from>
    <xdr:to>
      <xdr:col>50</xdr:col>
      <xdr:colOff>165100</xdr:colOff>
      <xdr:row>55</xdr:row>
      <xdr:rowOff>94031</xdr:rowOff>
    </xdr:to>
    <xdr:sp macro="" textlink="">
      <xdr:nvSpPr>
        <xdr:cNvPr id="370" name="楕円 369"/>
        <xdr:cNvSpPr/>
      </xdr:nvSpPr>
      <xdr:spPr>
        <a:xfrm>
          <a:off x="9588500" y="94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110558</xdr:rowOff>
    </xdr:from>
    <xdr:ext cx="534377" cy="259045"/>
    <xdr:sp macro="" textlink="">
      <xdr:nvSpPr>
        <xdr:cNvPr id="371" name="テキスト ボックス 370"/>
        <xdr:cNvSpPr txBox="1"/>
      </xdr:nvSpPr>
      <xdr:spPr>
        <a:xfrm>
          <a:off x="9372111" y="91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101188</xdr:rowOff>
    </xdr:from>
    <xdr:to>
      <xdr:col>46</xdr:col>
      <xdr:colOff>38100</xdr:colOff>
      <xdr:row>56</xdr:row>
      <xdr:rowOff>31338</xdr:rowOff>
    </xdr:to>
    <xdr:sp macro="" textlink="">
      <xdr:nvSpPr>
        <xdr:cNvPr id="372" name="楕円 371"/>
        <xdr:cNvSpPr/>
      </xdr:nvSpPr>
      <xdr:spPr>
        <a:xfrm>
          <a:off x="8699500" y="95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47865</xdr:rowOff>
    </xdr:from>
    <xdr:ext cx="534377" cy="259045"/>
    <xdr:sp macro="" textlink="">
      <xdr:nvSpPr>
        <xdr:cNvPr id="373" name="テキスト ボックス 372"/>
        <xdr:cNvSpPr txBox="1"/>
      </xdr:nvSpPr>
      <xdr:spPr>
        <a:xfrm>
          <a:off x="8483111" y="93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43008</xdr:rowOff>
    </xdr:from>
    <xdr:to>
      <xdr:col>41</xdr:col>
      <xdr:colOff>101600</xdr:colOff>
      <xdr:row>56</xdr:row>
      <xdr:rowOff>144608</xdr:rowOff>
    </xdr:to>
    <xdr:sp macro="" textlink="">
      <xdr:nvSpPr>
        <xdr:cNvPr id="374" name="楕円 373"/>
        <xdr:cNvSpPr/>
      </xdr:nvSpPr>
      <xdr:spPr>
        <a:xfrm>
          <a:off x="7810500" y="96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161135</xdr:rowOff>
    </xdr:from>
    <xdr:ext cx="534377" cy="259045"/>
    <xdr:sp macro="" textlink="">
      <xdr:nvSpPr>
        <xdr:cNvPr id="375" name="テキスト ボックス 374"/>
        <xdr:cNvSpPr txBox="1"/>
      </xdr:nvSpPr>
      <xdr:spPr>
        <a:xfrm>
          <a:off x="7594111" y="94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132620</xdr:rowOff>
    </xdr:from>
    <xdr:to>
      <xdr:col>36</xdr:col>
      <xdr:colOff>165100</xdr:colOff>
      <xdr:row>56</xdr:row>
      <xdr:rowOff>62770</xdr:rowOff>
    </xdr:to>
    <xdr:sp macro="" textlink="">
      <xdr:nvSpPr>
        <xdr:cNvPr id="376" name="楕円 375"/>
        <xdr:cNvSpPr/>
      </xdr:nvSpPr>
      <xdr:spPr>
        <a:xfrm>
          <a:off x="6921500" y="95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79297</xdr:rowOff>
    </xdr:from>
    <xdr:ext cx="534377" cy="259045"/>
    <xdr:sp macro="" textlink="">
      <xdr:nvSpPr>
        <xdr:cNvPr id="377" name="テキスト ボックス 376"/>
        <xdr:cNvSpPr txBox="1"/>
      </xdr:nvSpPr>
      <xdr:spPr>
        <a:xfrm>
          <a:off x="6705111" y="933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40487</xdr:rowOff>
    </xdr:from>
    <xdr:to>
      <xdr:col>55</xdr:col>
      <xdr:colOff>0</xdr:colOff>
      <xdr:row>76</xdr:row>
      <xdr:rowOff>44678</xdr:rowOff>
    </xdr:to>
    <xdr:cxnSp macro="">
      <xdr:nvCxnSpPr>
        <xdr:cNvPr id="406" name="直線コネクタ 405"/>
        <xdr:cNvCxnSpPr/>
      </xdr:nvCxnSpPr>
      <xdr:spPr>
        <a:xfrm flipV="1">
          <a:off x="9639300" y="12727787"/>
          <a:ext cx="838200" cy="3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32504</xdr:rowOff>
    </xdr:from>
    <xdr:ext cx="534377" cy="259045"/>
    <xdr:sp macro="" textlink="">
      <xdr:nvSpPr>
        <xdr:cNvPr id="407" name="商工費平均値テキスト"/>
        <xdr:cNvSpPr txBox="1"/>
      </xdr:nvSpPr>
      <xdr:spPr>
        <a:xfrm>
          <a:off x="10528300" y="1306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141605</xdr:rowOff>
    </xdr:from>
    <xdr:to>
      <xdr:col>50</xdr:col>
      <xdr:colOff>114300</xdr:colOff>
      <xdr:row>76</xdr:row>
      <xdr:rowOff>44678</xdr:rowOff>
    </xdr:to>
    <xdr:cxnSp macro="">
      <xdr:nvCxnSpPr>
        <xdr:cNvPr id="409" name="直線コネクタ 408"/>
        <xdr:cNvCxnSpPr/>
      </xdr:nvCxnSpPr>
      <xdr:spPr>
        <a:xfrm>
          <a:off x="8750300" y="13000355"/>
          <a:ext cx="8890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11" name="テキスト ボックス 410"/>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141605</xdr:rowOff>
    </xdr:from>
    <xdr:to>
      <xdr:col>45</xdr:col>
      <xdr:colOff>177800</xdr:colOff>
      <xdr:row>77</xdr:row>
      <xdr:rowOff>88342</xdr:rowOff>
    </xdr:to>
    <xdr:cxnSp macro="">
      <xdr:nvCxnSpPr>
        <xdr:cNvPr id="412" name="直線コネクタ 411"/>
        <xdr:cNvCxnSpPr/>
      </xdr:nvCxnSpPr>
      <xdr:spPr>
        <a:xfrm flipV="1">
          <a:off x="7861300" y="13000355"/>
          <a:ext cx="889000" cy="28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14673</xdr:rowOff>
    </xdr:from>
    <xdr:ext cx="534377" cy="259045"/>
    <xdr:sp macro="" textlink="">
      <xdr:nvSpPr>
        <xdr:cNvPr id="414" name="テキスト ボックス 413"/>
        <xdr:cNvSpPr txBox="1"/>
      </xdr:nvSpPr>
      <xdr:spPr>
        <a:xfrm>
          <a:off x="8483111" y="132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76073</xdr:rowOff>
    </xdr:from>
    <xdr:to>
      <xdr:col>41</xdr:col>
      <xdr:colOff>50800</xdr:colOff>
      <xdr:row>77</xdr:row>
      <xdr:rowOff>88342</xdr:rowOff>
    </xdr:to>
    <xdr:cxnSp macro="">
      <xdr:nvCxnSpPr>
        <xdr:cNvPr id="415" name="直線コネクタ 414"/>
        <xdr:cNvCxnSpPr/>
      </xdr:nvCxnSpPr>
      <xdr:spPr>
        <a:xfrm>
          <a:off x="6972300" y="13277723"/>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6" name="フローチャート: 判断 415"/>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7" name="テキスト ボックス 416"/>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8" name="フローチャート: 判断 417"/>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9" name="テキスト ボックス 418"/>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161137</xdr:rowOff>
    </xdr:from>
    <xdr:to>
      <xdr:col>55</xdr:col>
      <xdr:colOff>50800</xdr:colOff>
      <xdr:row>74</xdr:row>
      <xdr:rowOff>91287</xdr:rowOff>
    </xdr:to>
    <xdr:sp macro="" textlink="">
      <xdr:nvSpPr>
        <xdr:cNvPr id="425" name="楕円 424"/>
        <xdr:cNvSpPr/>
      </xdr:nvSpPr>
      <xdr:spPr>
        <a:xfrm>
          <a:off x="10426700" y="126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12564</xdr:rowOff>
    </xdr:from>
    <xdr:ext cx="534377" cy="259045"/>
    <xdr:sp macro="" textlink="">
      <xdr:nvSpPr>
        <xdr:cNvPr id="426" name="商工費該当値テキスト"/>
        <xdr:cNvSpPr txBox="1"/>
      </xdr:nvSpPr>
      <xdr:spPr>
        <a:xfrm>
          <a:off x="10528300" y="125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165328</xdr:rowOff>
    </xdr:from>
    <xdr:to>
      <xdr:col>50</xdr:col>
      <xdr:colOff>165100</xdr:colOff>
      <xdr:row>76</xdr:row>
      <xdr:rowOff>95478</xdr:rowOff>
    </xdr:to>
    <xdr:sp macro="" textlink="">
      <xdr:nvSpPr>
        <xdr:cNvPr id="427" name="楕円 426"/>
        <xdr:cNvSpPr/>
      </xdr:nvSpPr>
      <xdr:spPr>
        <a:xfrm>
          <a:off x="9588500" y="130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112006</xdr:rowOff>
    </xdr:from>
    <xdr:ext cx="534377" cy="259045"/>
    <xdr:sp macro="" textlink="">
      <xdr:nvSpPr>
        <xdr:cNvPr id="428" name="テキスト ボックス 427"/>
        <xdr:cNvSpPr txBox="1"/>
      </xdr:nvSpPr>
      <xdr:spPr>
        <a:xfrm>
          <a:off x="9372111" y="127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90805</xdr:rowOff>
    </xdr:from>
    <xdr:to>
      <xdr:col>46</xdr:col>
      <xdr:colOff>38100</xdr:colOff>
      <xdr:row>76</xdr:row>
      <xdr:rowOff>20955</xdr:rowOff>
    </xdr:to>
    <xdr:sp macro="" textlink="">
      <xdr:nvSpPr>
        <xdr:cNvPr id="429" name="楕円 428"/>
        <xdr:cNvSpPr/>
      </xdr:nvSpPr>
      <xdr:spPr>
        <a:xfrm>
          <a:off x="8699500" y="129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37482</xdr:rowOff>
    </xdr:from>
    <xdr:ext cx="534377" cy="259045"/>
    <xdr:sp macro="" textlink="">
      <xdr:nvSpPr>
        <xdr:cNvPr id="430" name="テキスト ボックス 429"/>
        <xdr:cNvSpPr txBox="1"/>
      </xdr:nvSpPr>
      <xdr:spPr>
        <a:xfrm>
          <a:off x="8483111" y="1272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37542</xdr:rowOff>
    </xdr:from>
    <xdr:to>
      <xdr:col>41</xdr:col>
      <xdr:colOff>101600</xdr:colOff>
      <xdr:row>77</xdr:row>
      <xdr:rowOff>139142</xdr:rowOff>
    </xdr:to>
    <xdr:sp macro="" textlink="">
      <xdr:nvSpPr>
        <xdr:cNvPr id="431" name="楕円 430"/>
        <xdr:cNvSpPr/>
      </xdr:nvSpPr>
      <xdr:spPr>
        <a:xfrm>
          <a:off x="7810500" y="132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155669</xdr:rowOff>
    </xdr:from>
    <xdr:ext cx="469744" cy="259045"/>
    <xdr:sp macro="" textlink="">
      <xdr:nvSpPr>
        <xdr:cNvPr id="432" name="テキスト ボックス 431"/>
        <xdr:cNvSpPr txBox="1"/>
      </xdr:nvSpPr>
      <xdr:spPr>
        <a:xfrm>
          <a:off x="7626428" y="1301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25273</xdr:rowOff>
    </xdr:from>
    <xdr:to>
      <xdr:col>36</xdr:col>
      <xdr:colOff>165100</xdr:colOff>
      <xdr:row>77</xdr:row>
      <xdr:rowOff>126873</xdr:rowOff>
    </xdr:to>
    <xdr:sp macro="" textlink="">
      <xdr:nvSpPr>
        <xdr:cNvPr id="433" name="楕円 432"/>
        <xdr:cNvSpPr/>
      </xdr:nvSpPr>
      <xdr:spPr>
        <a:xfrm>
          <a:off x="6921500" y="132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143400</xdr:rowOff>
    </xdr:from>
    <xdr:ext cx="469744" cy="259045"/>
    <xdr:sp macro="" textlink="">
      <xdr:nvSpPr>
        <xdr:cNvPr id="434" name="テキスト ボックス 433"/>
        <xdr:cNvSpPr txBox="1"/>
      </xdr:nvSpPr>
      <xdr:spPr>
        <a:xfrm>
          <a:off x="6737428" y="1300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66320</xdr:rowOff>
    </xdr:from>
    <xdr:to>
      <xdr:col>55</xdr:col>
      <xdr:colOff>0</xdr:colOff>
      <xdr:row>95</xdr:row>
      <xdr:rowOff>151434</xdr:rowOff>
    </xdr:to>
    <xdr:cxnSp macro="">
      <xdr:nvCxnSpPr>
        <xdr:cNvPr id="465" name="直線コネクタ 464"/>
        <xdr:cNvCxnSpPr/>
      </xdr:nvCxnSpPr>
      <xdr:spPr>
        <a:xfrm flipV="1">
          <a:off x="9639300" y="16182620"/>
          <a:ext cx="838200" cy="25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6" name="土木費平均値テキスト"/>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125885</xdr:rowOff>
    </xdr:from>
    <xdr:to>
      <xdr:col>50</xdr:col>
      <xdr:colOff>114300</xdr:colOff>
      <xdr:row>95</xdr:row>
      <xdr:rowOff>151434</xdr:rowOff>
    </xdr:to>
    <xdr:cxnSp macro="">
      <xdr:nvCxnSpPr>
        <xdr:cNvPr id="468" name="直線コネクタ 467"/>
        <xdr:cNvCxnSpPr/>
      </xdr:nvCxnSpPr>
      <xdr:spPr>
        <a:xfrm>
          <a:off x="8750300" y="16413635"/>
          <a:ext cx="8890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57715</xdr:rowOff>
    </xdr:from>
    <xdr:ext cx="534377" cy="259045"/>
    <xdr:sp macro="" textlink="">
      <xdr:nvSpPr>
        <xdr:cNvPr id="470" name="テキスト ボックス 469"/>
        <xdr:cNvSpPr txBox="1"/>
      </xdr:nvSpPr>
      <xdr:spPr>
        <a:xfrm>
          <a:off x="9372111" y="165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125885</xdr:rowOff>
    </xdr:from>
    <xdr:to>
      <xdr:col>45</xdr:col>
      <xdr:colOff>177800</xdr:colOff>
      <xdr:row>95</xdr:row>
      <xdr:rowOff>138176</xdr:rowOff>
    </xdr:to>
    <xdr:cxnSp macro="">
      <xdr:nvCxnSpPr>
        <xdr:cNvPr id="471" name="直線コネクタ 470"/>
        <xdr:cNvCxnSpPr/>
      </xdr:nvCxnSpPr>
      <xdr:spPr>
        <a:xfrm flipV="1">
          <a:off x="7861300" y="16413635"/>
          <a:ext cx="889000" cy="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120068</xdr:rowOff>
    </xdr:from>
    <xdr:ext cx="534377" cy="259045"/>
    <xdr:sp macro="" textlink="">
      <xdr:nvSpPr>
        <xdr:cNvPr id="473" name="テキスト ボックス 472"/>
        <xdr:cNvSpPr txBox="1"/>
      </xdr:nvSpPr>
      <xdr:spPr>
        <a:xfrm>
          <a:off x="8483111" y="16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138176</xdr:rowOff>
    </xdr:from>
    <xdr:to>
      <xdr:col>41</xdr:col>
      <xdr:colOff>50800</xdr:colOff>
      <xdr:row>95</xdr:row>
      <xdr:rowOff>139134</xdr:rowOff>
    </xdr:to>
    <xdr:cxnSp macro="">
      <xdr:nvCxnSpPr>
        <xdr:cNvPr id="474" name="直線コネクタ 473"/>
        <xdr:cNvCxnSpPr/>
      </xdr:nvCxnSpPr>
      <xdr:spPr>
        <a:xfrm flipV="1">
          <a:off x="6972300" y="16425926"/>
          <a:ext cx="8890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134130</xdr:rowOff>
    </xdr:from>
    <xdr:to>
      <xdr:col>41</xdr:col>
      <xdr:colOff>101600</xdr:colOff>
      <xdr:row>97</xdr:row>
      <xdr:rowOff>64280</xdr:rowOff>
    </xdr:to>
    <xdr:sp macro="" textlink="">
      <xdr:nvSpPr>
        <xdr:cNvPr id="475" name="フローチャート: 判断 474"/>
        <xdr:cNvSpPr/>
      </xdr:nvSpPr>
      <xdr:spPr>
        <a:xfrm>
          <a:off x="7810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55407</xdr:rowOff>
    </xdr:from>
    <xdr:ext cx="534377" cy="259045"/>
    <xdr:sp macro="" textlink="">
      <xdr:nvSpPr>
        <xdr:cNvPr id="476" name="テキスト ボックス 475"/>
        <xdr:cNvSpPr txBox="1"/>
      </xdr:nvSpPr>
      <xdr:spPr>
        <a:xfrm>
          <a:off x="7594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107200</xdr:rowOff>
    </xdr:from>
    <xdr:to>
      <xdr:col>36</xdr:col>
      <xdr:colOff>165100</xdr:colOff>
      <xdr:row>97</xdr:row>
      <xdr:rowOff>37350</xdr:rowOff>
    </xdr:to>
    <xdr:sp macro="" textlink="">
      <xdr:nvSpPr>
        <xdr:cNvPr id="477" name="フローチャート: 判断 476"/>
        <xdr:cNvSpPr/>
      </xdr:nvSpPr>
      <xdr:spPr>
        <a:xfrm>
          <a:off x="6921500" y="16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28477</xdr:rowOff>
    </xdr:from>
    <xdr:ext cx="534377" cy="259045"/>
    <xdr:sp macro="" textlink="">
      <xdr:nvSpPr>
        <xdr:cNvPr id="478" name="テキスト ボックス 477"/>
        <xdr:cNvSpPr txBox="1"/>
      </xdr:nvSpPr>
      <xdr:spPr>
        <a:xfrm>
          <a:off x="6705111" y="166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15520</xdr:rowOff>
    </xdr:from>
    <xdr:to>
      <xdr:col>55</xdr:col>
      <xdr:colOff>50800</xdr:colOff>
      <xdr:row>94</xdr:row>
      <xdr:rowOff>117120</xdr:rowOff>
    </xdr:to>
    <xdr:sp macro="" textlink="">
      <xdr:nvSpPr>
        <xdr:cNvPr id="484" name="楕円 483"/>
        <xdr:cNvSpPr/>
      </xdr:nvSpPr>
      <xdr:spPr>
        <a:xfrm>
          <a:off x="10426700" y="16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38397</xdr:rowOff>
    </xdr:from>
    <xdr:ext cx="534377" cy="259045"/>
    <xdr:sp macro="" textlink="">
      <xdr:nvSpPr>
        <xdr:cNvPr id="485" name="土木費該当値テキスト"/>
        <xdr:cNvSpPr txBox="1"/>
      </xdr:nvSpPr>
      <xdr:spPr>
        <a:xfrm>
          <a:off x="10528300" y="1598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100634</xdr:rowOff>
    </xdr:from>
    <xdr:to>
      <xdr:col>50</xdr:col>
      <xdr:colOff>165100</xdr:colOff>
      <xdr:row>96</xdr:row>
      <xdr:rowOff>30784</xdr:rowOff>
    </xdr:to>
    <xdr:sp macro="" textlink="">
      <xdr:nvSpPr>
        <xdr:cNvPr id="486" name="楕円 485"/>
        <xdr:cNvSpPr/>
      </xdr:nvSpPr>
      <xdr:spPr>
        <a:xfrm>
          <a:off x="9588500" y="163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47311</xdr:rowOff>
    </xdr:from>
    <xdr:ext cx="534377" cy="259045"/>
    <xdr:sp macro="" textlink="">
      <xdr:nvSpPr>
        <xdr:cNvPr id="487" name="テキスト ボックス 486"/>
        <xdr:cNvSpPr txBox="1"/>
      </xdr:nvSpPr>
      <xdr:spPr>
        <a:xfrm>
          <a:off x="9372111" y="161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75085</xdr:rowOff>
    </xdr:from>
    <xdr:to>
      <xdr:col>46</xdr:col>
      <xdr:colOff>38100</xdr:colOff>
      <xdr:row>96</xdr:row>
      <xdr:rowOff>5235</xdr:rowOff>
    </xdr:to>
    <xdr:sp macro="" textlink="">
      <xdr:nvSpPr>
        <xdr:cNvPr id="488" name="楕円 487"/>
        <xdr:cNvSpPr/>
      </xdr:nvSpPr>
      <xdr:spPr>
        <a:xfrm>
          <a:off x="8699500" y="1636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21762</xdr:rowOff>
    </xdr:from>
    <xdr:ext cx="534377" cy="259045"/>
    <xdr:sp macro="" textlink="">
      <xdr:nvSpPr>
        <xdr:cNvPr id="489" name="テキスト ボックス 488"/>
        <xdr:cNvSpPr txBox="1"/>
      </xdr:nvSpPr>
      <xdr:spPr>
        <a:xfrm>
          <a:off x="8483111" y="1613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87376</xdr:rowOff>
    </xdr:from>
    <xdr:to>
      <xdr:col>41</xdr:col>
      <xdr:colOff>101600</xdr:colOff>
      <xdr:row>96</xdr:row>
      <xdr:rowOff>17526</xdr:rowOff>
    </xdr:to>
    <xdr:sp macro="" textlink="">
      <xdr:nvSpPr>
        <xdr:cNvPr id="490" name="楕円 489"/>
        <xdr:cNvSpPr/>
      </xdr:nvSpPr>
      <xdr:spPr>
        <a:xfrm>
          <a:off x="7810500" y="163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34053</xdr:rowOff>
    </xdr:from>
    <xdr:ext cx="534377" cy="259045"/>
    <xdr:sp macro="" textlink="">
      <xdr:nvSpPr>
        <xdr:cNvPr id="491" name="テキスト ボックス 490"/>
        <xdr:cNvSpPr txBox="1"/>
      </xdr:nvSpPr>
      <xdr:spPr>
        <a:xfrm>
          <a:off x="7594111" y="1615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88334</xdr:rowOff>
    </xdr:from>
    <xdr:to>
      <xdr:col>36</xdr:col>
      <xdr:colOff>165100</xdr:colOff>
      <xdr:row>96</xdr:row>
      <xdr:rowOff>18484</xdr:rowOff>
    </xdr:to>
    <xdr:sp macro="" textlink="">
      <xdr:nvSpPr>
        <xdr:cNvPr id="492" name="楕円 491"/>
        <xdr:cNvSpPr/>
      </xdr:nvSpPr>
      <xdr:spPr>
        <a:xfrm>
          <a:off x="6921500" y="1637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35011</xdr:rowOff>
    </xdr:from>
    <xdr:ext cx="534377" cy="259045"/>
    <xdr:sp macro="" textlink="">
      <xdr:nvSpPr>
        <xdr:cNvPr id="493" name="テキスト ボックス 492"/>
        <xdr:cNvSpPr txBox="1"/>
      </xdr:nvSpPr>
      <xdr:spPr>
        <a:xfrm>
          <a:off x="6705111" y="1615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12046</xdr:rowOff>
    </xdr:from>
    <xdr:to>
      <xdr:col>85</xdr:col>
      <xdr:colOff>127000</xdr:colOff>
      <xdr:row>37</xdr:row>
      <xdr:rowOff>59938</xdr:rowOff>
    </xdr:to>
    <xdr:cxnSp macro="">
      <xdr:nvCxnSpPr>
        <xdr:cNvPr id="522" name="直線コネクタ 521"/>
        <xdr:cNvCxnSpPr/>
      </xdr:nvCxnSpPr>
      <xdr:spPr>
        <a:xfrm flipV="1">
          <a:off x="15481300" y="6355696"/>
          <a:ext cx="8382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156331</xdr:rowOff>
    </xdr:from>
    <xdr:to>
      <xdr:col>81</xdr:col>
      <xdr:colOff>50800</xdr:colOff>
      <xdr:row>37</xdr:row>
      <xdr:rowOff>59938</xdr:rowOff>
    </xdr:to>
    <xdr:cxnSp macro="">
      <xdr:nvCxnSpPr>
        <xdr:cNvPr id="525" name="直線コネクタ 524"/>
        <xdr:cNvCxnSpPr/>
      </xdr:nvCxnSpPr>
      <xdr:spPr>
        <a:xfrm>
          <a:off x="14592300" y="5299831"/>
          <a:ext cx="889000" cy="110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156331</xdr:rowOff>
    </xdr:from>
    <xdr:to>
      <xdr:col>76</xdr:col>
      <xdr:colOff>114300</xdr:colOff>
      <xdr:row>36</xdr:row>
      <xdr:rowOff>168332</xdr:rowOff>
    </xdr:to>
    <xdr:cxnSp macro="">
      <xdr:nvCxnSpPr>
        <xdr:cNvPr id="528" name="直線コネクタ 527"/>
        <xdr:cNvCxnSpPr/>
      </xdr:nvCxnSpPr>
      <xdr:spPr>
        <a:xfrm flipV="1">
          <a:off x="13703300" y="5299831"/>
          <a:ext cx="889000" cy="104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153014</xdr:rowOff>
    </xdr:from>
    <xdr:ext cx="534377" cy="259045"/>
    <xdr:sp macro="" textlink="">
      <xdr:nvSpPr>
        <xdr:cNvPr id="530" name="テキスト ボックス 529"/>
        <xdr:cNvSpPr txBox="1"/>
      </xdr:nvSpPr>
      <xdr:spPr>
        <a:xfrm>
          <a:off x="14325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168332</xdr:rowOff>
    </xdr:from>
    <xdr:to>
      <xdr:col>71</xdr:col>
      <xdr:colOff>177800</xdr:colOff>
      <xdr:row>37</xdr:row>
      <xdr:rowOff>22314</xdr:rowOff>
    </xdr:to>
    <xdr:cxnSp macro="">
      <xdr:nvCxnSpPr>
        <xdr:cNvPr id="531" name="直線コネクタ 530"/>
        <xdr:cNvCxnSpPr/>
      </xdr:nvCxnSpPr>
      <xdr:spPr>
        <a:xfrm flipV="1">
          <a:off x="12814300" y="6340532"/>
          <a:ext cx="889000" cy="2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3023</xdr:rowOff>
    </xdr:from>
    <xdr:to>
      <xdr:col>72</xdr:col>
      <xdr:colOff>38100</xdr:colOff>
      <xdr:row>37</xdr:row>
      <xdr:rowOff>104623</xdr:rowOff>
    </xdr:to>
    <xdr:sp macro="" textlink="">
      <xdr:nvSpPr>
        <xdr:cNvPr id="532" name="フローチャート: 判断 531"/>
        <xdr:cNvSpPr/>
      </xdr:nvSpPr>
      <xdr:spPr>
        <a:xfrm>
          <a:off x="13652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95750</xdr:rowOff>
    </xdr:from>
    <xdr:ext cx="534377" cy="259045"/>
    <xdr:sp macro="" textlink="">
      <xdr:nvSpPr>
        <xdr:cNvPr id="533" name="テキスト ボックス 532"/>
        <xdr:cNvSpPr txBox="1"/>
      </xdr:nvSpPr>
      <xdr:spPr>
        <a:xfrm>
          <a:off x="13436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27140</xdr:rowOff>
    </xdr:from>
    <xdr:to>
      <xdr:col>67</xdr:col>
      <xdr:colOff>101600</xdr:colOff>
      <xdr:row>37</xdr:row>
      <xdr:rowOff>128740</xdr:rowOff>
    </xdr:to>
    <xdr:sp macro="" textlink="">
      <xdr:nvSpPr>
        <xdr:cNvPr id="534" name="フローチャート: 判断 533"/>
        <xdr:cNvSpPr/>
      </xdr:nvSpPr>
      <xdr:spPr>
        <a:xfrm>
          <a:off x="12763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119867</xdr:rowOff>
    </xdr:from>
    <xdr:ext cx="534377" cy="259045"/>
    <xdr:sp macro="" textlink="">
      <xdr:nvSpPr>
        <xdr:cNvPr id="535" name="テキスト ボックス 534"/>
        <xdr:cNvSpPr txBox="1"/>
      </xdr:nvSpPr>
      <xdr:spPr>
        <a:xfrm>
          <a:off x="12547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132696</xdr:rowOff>
    </xdr:from>
    <xdr:to>
      <xdr:col>85</xdr:col>
      <xdr:colOff>177800</xdr:colOff>
      <xdr:row>37</xdr:row>
      <xdr:rowOff>62846</xdr:rowOff>
    </xdr:to>
    <xdr:sp macro="" textlink="">
      <xdr:nvSpPr>
        <xdr:cNvPr id="541" name="楕円 540"/>
        <xdr:cNvSpPr/>
      </xdr:nvSpPr>
      <xdr:spPr>
        <a:xfrm>
          <a:off x="16268700" y="63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111123</xdr:rowOff>
    </xdr:from>
    <xdr:ext cx="534377" cy="259045"/>
    <xdr:sp macro="" textlink="">
      <xdr:nvSpPr>
        <xdr:cNvPr id="542" name="消防費該当値テキスト"/>
        <xdr:cNvSpPr txBox="1"/>
      </xdr:nvSpPr>
      <xdr:spPr>
        <a:xfrm>
          <a:off x="16370300" y="62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9138</xdr:rowOff>
    </xdr:from>
    <xdr:to>
      <xdr:col>81</xdr:col>
      <xdr:colOff>101600</xdr:colOff>
      <xdr:row>37</xdr:row>
      <xdr:rowOff>110738</xdr:rowOff>
    </xdr:to>
    <xdr:sp macro="" textlink="">
      <xdr:nvSpPr>
        <xdr:cNvPr id="543" name="楕円 542"/>
        <xdr:cNvSpPr/>
      </xdr:nvSpPr>
      <xdr:spPr>
        <a:xfrm>
          <a:off x="15430500" y="6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101865</xdr:rowOff>
    </xdr:from>
    <xdr:ext cx="534377" cy="259045"/>
    <xdr:sp macro="" textlink="">
      <xdr:nvSpPr>
        <xdr:cNvPr id="544" name="テキスト ボックス 543"/>
        <xdr:cNvSpPr txBox="1"/>
      </xdr:nvSpPr>
      <xdr:spPr>
        <a:xfrm>
          <a:off x="15214111" y="64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105531</xdr:rowOff>
    </xdr:from>
    <xdr:to>
      <xdr:col>76</xdr:col>
      <xdr:colOff>165100</xdr:colOff>
      <xdr:row>31</xdr:row>
      <xdr:rowOff>35681</xdr:rowOff>
    </xdr:to>
    <xdr:sp macro="" textlink="">
      <xdr:nvSpPr>
        <xdr:cNvPr id="545" name="楕円 544"/>
        <xdr:cNvSpPr/>
      </xdr:nvSpPr>
      <xdr:spPr>
        <a:xfrm>
          <a:off x="14541500" y="524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52208</xdr:rowOff>
    </xdr:from>
    <xdr:ext cx="534377" cy="259045"/>
    <xdr:sp macro="" textlink="">
      <xdr:nvSpPr>
        <xdr:cNvPr id="546" name="テキスト ボックス 545"/>
        <xdr:cNvSpPr txBox="1"/>
      </xdr:nvSpPr>
      <xdr:spPr>
        <a:xfrm>
          <a:off x="14325111" y="502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117532</xdr:rowOff>
    </xdr:from>
    <xdr:to>
      <xdr:col>72</xdr:col>
      <xdr:colOff>38100</xdr:colOff>
      <xdr:row>37</xdr:row>
      <xdr:rowOff>47682</xdr:rowOff>
    </xdr:to>
    <xdr:sp macro="" textlink="">
      <xdr:nvSpPr>
        <xdr:cNvPr id="547" name="楕円 546"/>
        <xdr:cNvSpPr/>
      </xdr:nvSpPr>
      <xdr:spPr>
        <a:xfrm>
          <a:off x="13652500" y="62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64209</xdr:rowOff>
    </xdr:from>
    <xdr:ext cx="534377" cy="259045"/>
    <xdr:sp macro="" textlink="">
      <xdr:nvSpPr>
        <xdr:cNvPr id="548" name="テキスト ボックス 547"/>
        <xdr:cNvSpPr txBox="1"/>
      </xdr:nvSpPr>
      <xdr:spPr>
        <a:xfrm>
          <a:off x="13436111" y="606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142964</xdr:rowOff>
    </xdr:from>
    <xdr:to>
      <xdr:col>67</xdr:col>
      <xdr:colOff>101600</xdr:colOff>
      <xdr:row>37</xdr:row>
      <xdr:rowOff>73114</xdr:rowOff>
    </xdr:to>
    <xdr:sp macro="" textlink="">
      <xdr:nvSpPr>
        <xdr:cNvPr id="549" name="楕円 548"/>
        <xdr:cNvSpPr/>
      </xdr:nvSpPr>
      <xdr:spPr>
        <a:xfrm>
          <a:off x="12763500" y="63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89641</xdr:rowOff>
    </xdr:from>
    <xdr:ext cx="534377" cy="259045"/>
    <xdr:sp macro="" textlink="">
      <xdr:nvSpPr>
        <xdr:cNvPr id="550" name="テキスト ボックス 549"/>
        <xdr:cNvSpPr txBox="1"/>
      </xdr:nvSpPr>
      <xdr:spPr>
        <a:xfrm>
          <a:off x="12547111" y="609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1560</xdr:rowOff>
    </xdr:from>
    <xdr:to>
      <xdr:col>85</xdr:col>
      <xdr:colOff>127000</xdr:colOff>
      <xdr:row>55</xdr:row>
      <xdr:rowOff>116579</xdr:rowOff>
    </xdr:to>
    <xdr:cxnSp macro="">
      <xdr:nvCxnSpPr>
        <xdr:cNvPr id="582" name="直線コネクタ 581"/>
        <xdr:cNvCxnSpPr/>
      </xdr:nvCxnSpPr>
      <xdr:spPr>
        <a:xfrm flipV="1">
          <a:off x="15481300" y="9259860"/>
          <a:ext cx="838200" cy="28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3" name="教育費平均値テキスト"/>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83252</xdr:rowOff>
    </xdr:from>
    <xdr:to>
      <xdr:col>81</xdr:col>
      <xdr:colOff>50800</xdr:colOff>
      <xdr:row>55</xdr:row>
      <xdr:rowOff>116579</xdr:rowOff>
    </xdr:to>
    <xdr:cxnSp macro="">
      <xdr:nvCxnSpPr>
        <xdr:cNvPr id="585" name="直線コネクタ 584"/>
        <xdr:cNvCxnSpPr/>
      </xdr:nvCxnSpPr>
      <xdr:spPr>
        <a:xfrm>
          <a:off x="14592300" y="9341552"/>
          <a:ext cx="889000" cy="20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7" name="テキスト ボックス 586"/>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83252</xdr:rowOff>
    </xdr:from>
    <xdr:to>
      <xdr:col>76</xdr:col>
      <xdr:colOff>114300</xdr:colOff>
      <xdr:row>56</xdr:row>
      <xdr:rowOff>108186</xdr:rowOff>
    </xdr:to>
    <xdr:cxnSp macro="">
      <xdr:nvCxnSpPr>
        <xdr:cNvPr id="588" name="直線コネクタ 587"/>
        <xdr:cNvCxnSpPr/>
      </xdr:nvCxnSpPr>
      <xdr:spPr>
        <a:xfrm flipV="1">
          <a:off x="13703300" y="9341552"/>
          <a:ext cx="889000" cy="36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3531</xdr:rowOff>
    </xdr:from>
    <xdr:ext cx="534377" cy="259045"/>
    <xdr:sp macro="" textlink="">
      <xdr:nvSpPr>
        <xdr:cNvPr id="590" name="テキスト ボックス 589"/>
        <xdr:cNvSpPr txBox="1"/>
      </xdr:nvSpPr>
      <xdr:spPr>
        <a:xfrm>
          <a:off x="14325111" y="96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119207</xdr:rowOff>
    </xdr:from>
    <xdr:to>
      <xdr:col>71</xdr:col>
      <xdr:colOff>177800</xdr:colOff>
      <xdr:row>56</xdr:row>
      <xdr:rowOff>108186</xdr:rowOff>
    </xdr:to>
    <xdr:cxnSp macro="">
      <xdr:nvCxnSpPr>
        <xdr:cNvPr id="591" name="直線コネクタ 590"/>
        <xdr:cNvCxnSpPr/>
      </xdr:nvCxnSpPr>
      <xdr:spPr>
        <a:xfrm>
          <a:off x="12814300" y="9548957"/>
          <a:ext cx="889000" cy="16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2" name="フローチャート: 判断 591"/>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3" name="テキスト ボックス 592"/>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4" name="フローチャート: 判断 593"/>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5" name="テキスト ボックス 594"/>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122210</xdr:rowOff>
    </xdr:from>
    <xdr:to>
      <xdr:col>85</xdr:col>
      <xdr:colOff>177800</xdr:colOff>
      <xdr:row>54</xdr:row>
      <xdr:rowOff>52360</xdr:rowOff>
    </xdr:to>
    <xdr:sp macro="" textlink="">
      <xdr:nvSpPr>
        <xdr:cNvPr id="601" name="楕円 600"/>
        <xdr:cNvSpPr/>
      </xdr:nvSpPr>
      <xdr:spPr>
        <a:xfrm>
          <a:off x="16268700" y="92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145087</xdr:rowOff>
    </xdr:from>
    <xdr:ext cx="534377" cy="259045"/>
    <xdr:sp macro="" textlink="">
      <xdr:nvSpPr>
        <xdr:cNvPr id="602" name="教育費該当値テキスト"/>
        <xdr:cNvSpPr txBox="1"/>
      </xdr:nvSpPr>
      <xdr:spPr>
        <a:xfrm>
          <a:off x="16370300" y="90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65779</xdr:rowOff>
    </xdr:from>
    <xdr:to>
      <xdr:col>81</xdr:col>
      <xdr:colOff>101600</xdr:colOff>
      <xdr:row>55</xdr:row>
      <xdr:rowOff>167379</xdr:rowOff>
    </xdr:to>
    <xdr:sp macro="" textlink="">
      <xdr:nvSpPr>
        <xdr:cNvPr id="603" name="楕円 602"/>
        <xdr:cNvSpPr/>
      </xdr:nvSpPr>
      <xdr:spPr>
        <a:xfrm>
          <a:off x="15430500" y="949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12456</xdr:rowOff>
    </xdr:from>
    <xdr:ext cx="534377" cy="259045"/>
    <xdr:sp macro="" textlink="">
      <xdr:nvSpPr>
        <xdr:cNvPr id="604" name="テキスト ボックス 603"/>
        <xdr:cNvSpPr txBox="1"/>
      </xdr:nvSpPr>
      <xdr:spPr>
        <a:xfrm>
          <a:off x="15214111" y="92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32452</xdr:rowOff>
    </xdr:from>
    <xdr:to>
      <xdr:col>76</xdr:col>
      <xdr:colOff>165100</xdr:colOff>
      <xdr:row>54</xdr:row>
      <xdr:rowOff>134052</xdr:rowOff>
    </xdr:to>
    <xdr:sp macro="" textlink="">
      <xdr:nvSpPr>
        <xdr:cNvPr id="605" name="楕円 604"/>
        <xdr:cNvSpPr/>
      </xdr:nvSpPr>
      <xdr:spPr>
        <a:xfrm>
          <a:off x="14541500" y="92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150579</xdr:rowOff>
    </xdr:from>
    <xdr:ext cx="534377" cy="259045"/>
    <xdr:sp macro="" textlink="">
      <xdr:nvSpPr>
        <xdr:cNvPr id="606" name="テキスト ボックス 605"/>
        <xdr:cNvSpPr txBox="1"/>
      </xdr:nvSpPr>
      <xdr:spPr>
        <a:xfrm>
          <a:off x="14325111" y="906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57386</xdr:rowOff>
    </xdr:from>
    <xdr:to>
      <xdr:col>72</xdr:col>
      <xdr:colOff>38100</xdr:colOff>
      <xdr:row>56</xdr:row>
      <xdr:rowOff>158986</xdr:rowOff>
    </xdr:to>
    <xdr:sp macro="" textlink="">
      <xdr:nvSpPr>
        <xdr:cNvPr id="607" name="楕円 606"/>
        <xdr:cNvSpPr/>
      </xdr:nvSpPr>
      <xdr:spPr>
        <a:xfrm>
          <a:off x="13652500" y="96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4063</xdr:rowOff>
    </xdr:from>
    <xdr:ext cx="534377" cy="259045"/>
    <xdr:sp macro="" textlink="">
      <xdr:nvSpPr>
        <xdr:cNvPr id="608" name="テキスト ボックス 607"/>
        <xdr:cNvSpPr txBox="1"/>
      </xdr:nvSpPr>
      <xdr:spPr>
        <a:xfrm>
          <a:off x="13436111" y="94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68407</xdr:rowOff>
    </xdr:from>
    <xdr:to>
      <xdr:col>67</xdr:col>
      <xdr:colOff>101600</xdr:colOff>
      <xdr:row>55</xdr:row>
      <xdr:rowOff>170007</xdr:rowOff>
    </xdr:to>
    <xdr:sp macro="" textlink="">
      <xdr:nvSpPr>
        <xdr:cNvPr id="609" name="楕円 608"/>
        <xdr:cNvSpPr/>
      </xdr:nvSpPr>
      <xdr:spPr>
        <a:xfrm>
          <a:off x="12763500" y="94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15084</xdr:rowOff>
    </xdr:from>
    <xdr:ext cx="534377" cy="259045"/>
    <xdr:sp macro="" textlink="">
      <xdr:nvSpPr>
        <xdr:cNvPr id="610" name="テキスト ボックス 609"/>
        <xdr:cNvSpPr txBox="1"/>
      </xdr:nvSpPr>
      <xdr:spPr>
        <a:xfrm>
          <a:off x="12547111" y="92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20960</xdr:rowOff>
    </xdr:from>
    <xdr:to>
      <xdr:col>85</xdr:col>
      <xdr:colOff>127000</xdr:colOff>
      <xdr:row>78</xdr:row>
      <xdr:rowOff>25400</xdr:rowOff>
    </xdr:to>
    <xdr:cxnSp macro="">
      <xdr:nvCxnSpPr>
        <xdr:cNvPr id="635" name="直線コネクタ 634"/>
        <xdr:cNvCxnSpPr/>
      </xdr:nvCxnSpPr>
      <xdr:spPr>
        <a:xfrm flipV="1">
          <a:off x="15481300" y="13394060"/>
          <a:ext cx="8382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138392</xdr:rowOff>
    </xdr:from>
    <xdr:to>
      <xdr:col>72</xdr:col>
      <xdr:colOff>38100</xdr:colOff>
      <xdr:row>78</xdr:row>
      <xdr:rowOff>68542</xdr:rowOff>
    </xdr:to>
    <xdr:sp macro="" textlink="">
      <xdr:nvSpPr>
        <xdr:cNvPr id="645" name="フローチャート: 判断 644"/>
        <xdr:cNvSpPr/>
      </xdr:nvSpPr>
      <xdr:spPr>
        <a:xfrm>
          <a:off x="13652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85069</xdr:rowOff>
    </xdr:from>
    <xdr:ext cx="469744" cy="259045"/>
    <xdr:sp macro="" textlink="">
      <xdr:nvSpPr>
        <xdr:cNvPr id="646" name="テキスト ボックス 645"/>
        <xdr:cNvSpPr txBox="1"/>
      </xdr:nvSpPr>
      <xdr:spPr>
        <a:xfrm>
          <a:off x="13468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134437</xdr:rowOff>
    </xdr:from>
    <xdr:to>
      <xdr:col>67</xdr:col>
      <xdr:colOff>101600</xdr:colOff>
      <xdr:row>78</xdr:row>
      <xdr:rowOff>64587</xdr:rowOff>
    </xdr:to>
    <xdr:sp macro="" textlink="">
      <xdr:nvSpPr>
        <xdr:cNvPr id="647" name="フローチャート: 判断 646"/>
        <xdr:cNvSpPr/>
      </xdr:nvSpPr>
      <xdr:spPr>
        <a:xfrm>
          <a:off x="12763500" y="133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81114</xdr:rowOff>
    </xdr:from>
    <xdr:ext cx="469744" cy="259045"/>
    <xdr:sp macro="" textlink="">
      <xdr:nvSpPr>
        <xdr:cNvPr id="648" name="テキスト ボックス 647"/>
        <xdr:cNvSpPr txBox="1"/>
      </xdr:nvSpPr>
      <xdr:spPr>
        <a:xfrm>
          <a:off x="12579428" y="1311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141610</xdr:rowOff>
    </xdr:from>
    <xdr:to>
      <xdr:col>85</xdr:col>
      <xdr:colOff>177800</xdr:colOff>
      <xdr:row>78</xdr:row>
      <xdr:rowOff>71760</xdr:rowOff>
    </xdr:to>
    <xdr:sp macro="" textlink="">
      <xdr:nvSpPr>
        <xdr:cNvPr id="654" name="楕円 653"/>
        <xdr:cNvSpPr/>
      </xdr:nvSpPr>
      <xdr:spPr>
        <a:xfrm>
          <a:off x="16268700" y="133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115065</xdr:rowOff>
    </xdr:from>
    <xdr:ext cx="378565" cy="259045"/>
    <xdr:sp macro="" textlink="">
      <xdr:nvSpPr>
        <xdr:cNvPr id="655" name="災害復旧費該当値テキスト"/>
        <xdr:cNvSpPr txBox="1"/>
      </xdr:nvSpPr>
      <xdr:spPr>
        <a:xfrm>
          <a:off x="16370300" y="13316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157330</xdr:rowOff>
    </xdr:from>
    <xdr:to>
      <xdr:col>85</xdr:col>
      <xdr:colOff>127000</xdr:colOff>
      <xdr:row>97</xdr:row>
      <xdr:rowOff>2265</xdr:rowOff>
    </xdr:to>
    <xdr:cxnSp macro="">
      <xdr:nvCxnSpPr>
        <xdr:cNvPr id="690" name="直線コネクタ 689"/>
        <xdr:cNvCxnSpPr/>
      </xdr:nvCxnSpPr>
      <xdr:spPr>
        <a:xfrm>
          <a:off x="15481300" y="16616530"/>
          <a:ext cx="838200" cy="1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103983</xdr:rowOff>
    </xdr:from>
    <xdr:to>
      <xdr:col>81</xdr:col>
      <xdr:colOff>50800</xdr:colOff>
      <xdr:row>96</xdr:row>
      <xdr:rowOff>157330</xdr:rowOff>
    </xdr:to>
    <xdr:cxnSp macro="">
      <xdr:nvCxnSpPr>
        <xdr:cNvPr id="693" name="直線コネクタ 692"/>
        <xdr:cNvCxnSpPr/>
      </xdr:nvCxnSpPr>
      <xdr:spPr>
        <a:xfrm>
          <a:off x="14592300" y="16563183"/>
          <a:ext cx="889000" cy="5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74329</xdr:rowOff>
    </xdr:from>
    <xdr:to>
      <xdr:col>76</xdr:col>
      <xdr:colOff>114300</xdr:colOff>
      <xdr:row>96</xdr:row>
      <xdr:rowOff>103983</xdr:rowOff>
    </xdr:to>
    <xdr:cxnSp macro="">
      <xdr:nvCxnSpPr>
        <xdr:cNvPr id="696" name="直線コネクタ 695"/>
        <xdr:cNvCxnSpPr/>
      </xdr:nvCxnSpPr>
      <xdr:spPr>
        <a:xfrm>
          <a:off x="13703300" y="16533529"/>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61026</xdr:rowOff>
    </xdr:from>
    <xdr:to>
      <xdr:col>71</xdr:col>
      <xdr:colOff>177800</xdr:colOff>
      <xdr:row>96</xdr:row>
      <xdr:rowOff>74329</xdr:rowOff>
    </xdr:to>
    <xdr:cxnSp macro="">
      <xdr:nvCxnSpPr>
        <xdr:cNvPr id="699" name="直線コネクタ 698"/>
        <xdr:cNvCxnSpPr/>
      </xdr:nvCxnSpPr>
      <xdr:spPr>
        <a:xfrm>
          <a:off x="12814300" y="16520226"/>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118664</xdr:rowOff>
    </xdr:from>
    <xdr:to>
      <xdr:col>72</xdr:col>
      <xdr:colOff>38100</xdr:colOff>
      <xdr:row>97</xdr:row>
      <xdr:rowOff>48814</xdr:rowOff>
    </xdr:to>
    <xdr:sp macro="" textlink="">
      <xdr:nvSpPr>
        <xdr:cNvPr id="700" name="フローチャート: 判断 699"/>
        <xdr:cNvSpPr/>
      </xdr:nvSpPr>
      <xdr:spPr>
        <a:xfrm>
          <a:off x="13652500" y="1657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39941</xdr:rowOff>
    </xdr:from>
    <xdr:ext cx="534377" cy="259045"/>
    <xdr:sp macro="" textlink="">
      <xdr:nvSpPr>
        <xdr:cNvPr id="701" name="テキスト ボックス 700"/>
        <xdr:cNvSpPr txBox="1"/>
      </xdr:nvSpPr>
      <xdr:spPr>
        <a:xfrm>
          <a:off x="13436111" y="166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116286</xdr:rowOff>
    </xdr:from>
    <xdr:to>
      <xdr:col>67</xdr:col>
      <xdr:colOff>101600</xdr:colOff>
      <xdr:row>97</xdr:row>
      <xdr:rowOff>46436</xdr:rowOff>
    </xdr:to>
    <xdr:sp macro="" textlink="">
      <xdr:nvSpPr>
        <xdr:cNvPr id="702" name="フローチャート: 判断 701"/>
        <xdr:cNvSpPr/>
      </xdr:nvSpPr>
      <xdr:spPr>
        <a:xfrm>
          <a:off x="12763500" y="165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37563</xdr:rowOff>
    </xdr:from>
    <xdr:ext cx="534377" cy="259045"/>
    <xdr:sp macro="" textlink="">
      <xdr:nvSpPr>
        <xdr:cNvPr id="703" name="テキスト ボックス 702"/>
        <xdr:cNvSpPr txBox="1"/>
      </xdr:nvSpPr>
      <xdr:spPr>
        <a:xfrm>
          <a:off x="12547111" y="166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122915</xdr:rowOff>
    </xdr:from>
    <xdr:to>
      <xdr:col>85</xdr:col>
      <xdr:colOff>177800</xdr:colOff>
      <xdr:row>97</xdr:row>
      <xdr:rowOff>53065</xdr:rowOff>
    </xdr:to>
    <xdr:sp macro="" textlink="">
      <xdr:nvSpPr>
        <xdr:cNvPr id="709" name="楕円 708"/>
        <xdr:cNvSpPr/>
      </xdr:nvSpPr>
      <xdr:spPr>
        <a:xfrm>
          <a:off x="16268700" y="165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101342</xdr:rowOff>
    </xdr:from>
    <xdr:ext cx="534377" cy="259045"/>
    <xdr:sp macro="" textlink="">
      <xdr:nvSpPr>
        <xdr:cNvPr id="710" name="公債費該当値テキスト"/>
        <xdr:cNvSpPr txBox="1"/>
      </xdr:nvSpPr>
      <xdr:spPr>
        <a:xfrm>
          <a:off x="16370300" y="165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106530</xdr:rowOff>
    </xdr:from>
    <xdr:to>
      <xdr:col>81</xdr:col>
      <xdr:colOff>101600</xdr:colOff>
      <xdr:row>97</xdr:row>
      <xdr:rowOff>36680</xdr:rowOff>
    </xdr:to>
    <xdr:sp macro="" textlink="">
      <xdr:nvSpPr>
        <xdr:cNvPr id="711" name="楕円 710"/>
        <xdr:cNvSpPr/>
      </xdr:nvSpPr>
      <xdr:spPr>
        <a:xfrm>
          <a:off x="15430500" y="165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27807</xdr:rowOff>
    </xdr:from>
    <xdr:ext cx="534377" cy="259045"/>
    <xdr:sp macro="" textlink="">
      <xdr:nvSpPr>
        <xdr:cNvPr id="712" name="テキスト ボックス 711"/>
        <xdr:cNvSpPr txBox="1"/>
      </xdr:nvSpPr>
      <xdr:spPr>
        <a:xfrm>
          <a:off x="15214111" y="1665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53183</xdr:rowOff>
    </xdr:from>
    <xdr:to>
      <xdr:col>76</xdr:col>
      <xdr:colOff>165100</xdr:colOff>
      <xdr:row>96</xdr:row>
      <xdr:rowOff>154783</xdr:rowOff>
    </xdr:to>
    <xdr:sp macro="" textlink="">
      <xdr:nvSpPr>
        <xdr:cNvPr id="713" name="楕円 712"/>
        <xdr:cNvSpPr/>
      </xdr:nvSpPr>
      <xdr:spPr>
        <a:xfrm>
          <a:off x="14541500" y="165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145910</xdr:rowOff>
    </xdr:from>
    <xdr:ext cx="534377" cy="259045"/>
    <xdr:sp macro="" textlink="">
      <xdr:nvSpPr>
        <xdr:cNvPr id="714" name="テキスト ボックス 713"/>
        <xdr:cNvSpPr txBox="1"/>
      </xdr:nvSpPr>
      <xdr:spPr>
        <a:xfrm>
          <a:off x="14325111" y="1660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23529</xdr:rowOff>
    </xdr:from>
    <xdr:to>
      <xdr:col>72</xdr:col>
      <xdr:colOff>38100</xdr:colOff>
      <xdr:row>96</xdr:row>
      <xdr:rowOff>125129</xdr:rowOff>
    </xdr:to>
    <xdr:sp macro="" textlink="">
      <xdr:nvSpPr>
        <xdr:cNvPr id="715" name="楕円 714"/>
        <xdr:cNvSpPr/>
      </xdr:nvSpPr>
      <xdr:spPr>
        <a:xfrm>
          <a:off x="13652500" y="1648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141656</xdr:rowOff>
    </xdr:from>
    <xdr:ext cx="534377" cy="259045"/>
    <xdr:sp macro="" textlink="">
      <xdr:nvSpPr>
        <xdr:cNvPr id="716" name="テキスト ボックス 715"/>
        <xdr:cNvSpPr txBox="1"/>
      </xdr:nvSpPr>
      <xdr:spPr>
        <a:xfrm>
          <a:off x="13436111" y="1625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10226</xdr:rowOff>
    </xdr:from>
    <xdr:to>
      <xdr:col>67</xdr:col>
      <xdr:colOff>101600</xdr:colOff>
      <xdr:row>96</xdr:row>
      <xdr:rowOff>111826</xdr:rowOff>
    </xdr:to>
    <xdr:sp macro="" textlink="">
      <xdr:nvSpPr>
        <xdr:cNvPr id="717" name="楕円 716"/>
        <xdr:cNvSpPr/>
      </xdr:nvSpPr>
      <xdr:spPr>
        <a:xfrm>
          <a:off x="12763500" y="1646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128353</xdr:rowOff>
    </xdr:from>
    <xdr:ext cx="534377" cy="259045"/>
    <xdr:sp macro="" textlink="">
      <xdr:nvSpPr>
        <xdr:cNvPr id="718" name="テキスト ボックス 717"/>
        <xdr:cNvSpPr txBox="1"/>
      </xdr:nvSpPr>
      <xdr:spPr>
        <a:xfrm>
          <a:off x="12547111" y="1624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43180</xdr:rowOff>
    </xdr:from>
    <xdr:to>
      <xdr:col>102</xdr:col>
      <xdr:colOff>165100</xdr:colOff>
      <xdr:row>34</xdr:row>
      <xdr:rowOff>144780</xdr:rowOff>
    </xdr:to>
    <xdr:sp macro="" textlink="">
      <xdr:nvSpPr>
        <xdr:cNvPr id="755" name="フローチャート: 判断 754"/>
        <xdr:cNvSpPr/>
      </xdr:nvSpPr>
      <xdr:spPr>
        <a:xfrm>
          <a:off x="19494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161307</xdr:rowOff>
    </xdr:from>
    <xdr:ext cx="378565" cy="259045"/>
    <xdr:sp macro="" textlink="">
      <xdr:nvSpPr>
        <xdr:cNvPr id="756" name="テキスト ボックス 755"/>
        <xdr:cNvSpPr txBox="1"/>
      </xdr:nvSpPr>
      <xdr:spPr>
        <a:xfrm>
          <a:off x="19356017" y="564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52324</xdr:rowOff>
    </xdr:from>
    <xdr:to>
      <xdr:col>98</xdr:col>
      <xdr:colOff>38100</xdr:colOff>
      <xdr:row>32</xdr:row>
      <xdr:rowOff>153924</xdr:rowOff>
    </xdr:to>
    <xdr:sp macro="" textlink="">
      <xdr:nvSpPr>
        <xdr:cNvPr id="757" name="フローチャート: 判断 756"/>
        <xdr:cNvSpPr/>
      </xdr:nvSpPr>
      <xdr:spPr>
        <a:xfrm>
          <a:off x="18605500" y="55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170451</xdr:rowOff>
    </xdr:from>
    <xdr:ext cx="378565" cy="259045"/>
    <xdr:sp macro="" textlink="">
      <xdr:nvSpPr>
        <xdr:cNvPr id="758" name="テキスト ボックス 757"/>
        <xdr:cNvSpPr txBox="1"/>
      </xdr:nvSpPr>
      <xdr:spPr>
        <a:xfrm>
          <a:off x="18467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目的別にみた歳出額は、額の多い順に挙げると総務費、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教育費、公債費、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農林水産業費、衛生費、商工費、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議会費、労働費となり前年度と比較すると総務費、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土木費、教育費、衛生費、商工費、消防費、災害復旧費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の歳出が嵩んだ他はほぼ同額、若しくは下回る結果となった。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増額の主な要因としては、総務費において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特定目的基金への積立を行ったことや、土木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費において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大雪の影響により除雪関連経費が大幅に増加、教育費において国体関連施設改修や小学校大規模改修工事などの施設整備、商工費において門前整備関連工事の増加によるものが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挙げられる。減額については、主なもので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農林水産業費が施設整備に完了に伴い減額、次いで民生費が介護施設整備補助完了に伴い減額となり、その他の項目についても事業の完了などの理由で減額となっている。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年度標準財政規模は、普通交付税が合併算定替縮減により減額となるなどの影響もあり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百万減となった。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財政調整基金残高は基金再編により特定目的基金への振替えを平成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年度に実施したことから残高は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百万円減少し、対標準財政規模比率は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22.83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　実質収支額は大雪の影響による物件費の増などの影響もあり歳出が大きくなったことから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百万円となった。対標準財政規模は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％であった。実質単年度収支は、前年度剰余金の半分を積立てたが積立額が単年度収支を下回っており前年度より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百万円となった。対標準財政規模比率は前年度より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一般会計及び特別会計の実質収支は、全ての会計で黒字であり、健全化の基準内数値である。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指標分母となる標準財政規模は、普通交付税の合併算定替縮減の影響等により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百万減となった。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年度一般会計では、大雪の影響による除雪関連費用や維持補修といった物件費の増などにより歳出は大きく増額となった。</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年ぶりに臨時財政対策債の借入れを行い財源を確保したが、実質収支額は前年度より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百万円減となり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％となった。介護保険特別会計においては、町内において地域密着型サービス施設が事業開始したことから関連給付費が増となり歳出は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百万円の増額、歳入においては給付費の増により国庫負担金等が増となり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百万円増額となった。結果実質収支は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％となった。国民健康保険事業特別会計においては、昨年に引き続き被保険者数が減少したことから保険給付費が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百万円減、医療費の減に伴い共同事業繰出金も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百万円減となるなど歳出では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百万円の減となった。歳入においては、保険税率の改定、医療費の減少に伴い法定外繰入金、基金繰入金が減となるなど</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百万円減となった。歳入歳出差引額は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％となった。上水道事業会計では、設備等の修繕が減少したことで流動資産は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百円増、あわせて修繕や建設改良工事の早期発注、完成を進めたことで未払金が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百万円減となったことから流動負債も減り、剰余金も前年度より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百万円増となった。結果実質収支は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％であった。その他の特別会計は、変動が少なく横ばいに推移しており、今後とも適正な運用を行い、財政の健全運営に努める。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11492260</v>
      </c>
      <c r="BO4" s="372"/>
      <c r="BP4" s="372"/>
      <c r="BQ4" s="372"/>
      <c r="BR4" s="372"/>
      <c r="BS4" s="372"/>
      <c r="BT4" s="372"/>
      <c r="BU4" s="373"/>
      <c r="BV4" s="371">
        <v>9601273</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0.9</v>
      </c>
      <c r="CU4" s="378"/>
      <c r="CV4" s="378"/>
      <c r="CW4" s="378"/>
      <c r="CX4" s="378"/>
      <c r="CY4" s="378"/>
      <c r="CZ4" s="378"/>
      <c r="DA4" s="379"/>
      <c r="DB4" s="377">
        <v>2.6</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11407591</v>
      </c>
      <c r="BO5" s="409"/>
      <c r="BP5" s="409"/>
      <c r="BQ5" s="409"/>
      <c r="BR5" s="409"/>
      <c r="BS5" s="409"/>
      <c r="BT5" s="409"/>
      <c r="BU5" s="410"/>
      <c r="BV5" s="408">
        <v>9401177</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93.8</v>
      </c>
      <c r="CU5" s="406"/>
      <c r="CV5" s="406"/>
      <c r="CW5" s="406"/>
      <c r="CX5" s="406"/>
      <c r="CY5" s="406"/>
      <c r="CZ5" s="406"/>
      <c r="DA5" s="407"/>
      <c r="DB5" s="405">
        <v>93.5</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84669</v>
      </c>
      <c r="BO6" s="409"/>
      <c r="BP6" s="409"/>
      <c r="BQ6" s="409"/>
      <c r="BR6" s="409"/>
      <c r="BS6" s="409"/>
      <c r="BT6" s="409"/>
      <c r="BU6" s="410"/>
      <c r="BV6" s="408">
        <v>200096</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98.3</v>
      </c>
      <c r="CU6" s="446"/>
      <c r="CV6" s="446"/>
      <c r="CW6" s="446"/>
      <c r="CX6" s="446"/>
      <c r="CY6" s="446"/>
      <c r="CZ6" s="446"/>
      <c r="DA6" s="447"/>
      <c r="DB6" s="445">
        <v>93.5</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31298</v>
      </c>
      <c r="BO7" s="409"/>
      <c r="BP7" s="409"/>
      <c r="BQ7" s="409"/>
      <c r="BR7" s="409"/>
      <c r="BS7" s="409"/>
      <c r="BT7" s="409"/>
      <c r="BU7" s="410"/>
      <c r="BV7" s="408">
        <v>40666</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6029893</v>
      </c>
      <c r="CU7" s="409"/>
      <c r="CV7" s="409"/>
      <c r="CW7" s="409"/>
      <c r="CX7" s="409"/>
      <c r="CY7" s="409"/>
      <c r="CZ7" s="409"/>
      <c r="DA7" s="410"/>
      <c r="DB7" s="408">
        <v>6191101</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53371</v>
      </c>
      <c r="BO8" s="409"/>
      <c r="BP8" s="409"/>
      <c r="BQ8" s="409"/>
      <c r="BR8" s="409"/>
      <c r="BS8" s="409"/>
      <c r="BT8" s="409"/>
      <c r="BU8" s="410"/>
      <c r="BV8" s="408">
        <v>159430</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0.41</v>
      </c>
      <c r="CU8" s="449"/>
      <c r="CV8" s="449"/>
      <c r="CW8" s="449"/>
      <c r="CX8" s="449"/>
      <c r="CY8" s="449"/>
      <c r="CZ8" s="449"/>
      <c r="DA8" s="450"/>
      <c r="DB8" s="448">
        <v>0.41</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19883</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-106059</v>
      </c>
      <c r="BO9" s="409"/>
      <c r="BP9" s="409"/>
      <c r="BQ9" s="409"/>
      <c r="BR9" s="409"/>
      <c r="BS9" s="409"/>
      <c r="BT9" s="409"/>
      <c r="BU9" s="410"/>
      <c r="BV9" s="408">
        <v>-159168</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8.6999999999999993</v>
      </c>
      <c r="CU9" s="406"/>
      <c r="CV9" s="406"/>
      <c r="CW9" s="406"/>
      <c r="CX9" s="406"/>
      <c r="CY9" s="406"/>
      <c r="CZ9" s="406"/>
      <c r="DA9" s="407"/>
      <c r="DB9" s="405">
        <v>9.6</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20647</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88</v>
      </c>
      <c r="AV10" s="441"/>
      <c r="AW10" s="441"/>
      <c r="AX10" s="441"/>
      <c r="AY10" s="442" t="s">
        <v>114</v>
      </c>
      <c r="AZ10" s="443"/>
      <c r="BA10" s="443"/>
      <c r="BB10" s="443"/>
      <c r="BC10" s="443"/>
      <c r="BD10" s="443"/>
      <c r="BE10" s="443"/>
      <c r="BF10" s="443"/>
      <c r="BG10" s="443"/>
      <c r="BH10" s="443"/>
      <c r="BI10" s="443"/>
      <c r="BJ10" s="443"/>
      <c r="BK10" s="443"/>
      <c r="BL10" s="443"/>
      <c r="BM10" s="444"/>
      <c r="BN10" s="408">
        <v>91614</v>
      </c>
      <c r="BO10" s="409"/>
      <c r="BP10" s="409"/>
      <c r="BQ10" s="409"/>
      <c r="BR10" s="409"/>
      <c r="BS10" s="409"/>
      <c r="BT10" s="409"/>
      <c r="BU10" s="410"/>
      <c r="BV10" s="408">
        <v>165331</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18779</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1694078</v>
      </c>
      <c r="BO12" s="409"/>
      <c r="BP12" s="409"/>
      <c r="BQ12" s="409"/>
      <c r="BR12" s="409"/>
      <c r="BS12" s="409"/>
      <c r="BT12" s="409"/>
      <c r="BU12" s="410"/>
      <c r="BV12" s="408">
        <v>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18522</v>
      </c>
      <c r="S13" s="490"/>
      <c r="T13" s="490"/>
      <c r="U13" s="490"/>
      <c r="V13" s="491"/>
      <c r="W13" s="424" t="s">
        <v>134</v>
      </c>
      <c r="X13" s="425"/>
      <c r="Y13" s="425"/>
      <c r="Z13" s="425"/>
      <c r="AA13" s="425"/>
      <c r="AB13" s="415"/>
      <c r="AC13" s="459">
        <v>358</v>
      </c>
      <c r="AD13" s="460"/>
      <c r="AE13" s="460"/>
      <c r="AF13" s="460"/>
      <c r="AG13" s="499"/>
      <c r="AH13" s="459">
        <v>302</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-1708523</v>
      </c>
      <c r="BO13" s="409"/>
      <c r="BP13" s="409"/>
      <c r="BQ13" s="409"/>
      <c r="BR13" s="409"/>
      <c r="BS13" s="409"/>
      <c r="BT13" s="409"/>
      <c r="BU13" s="410"/>
      <c r="BV13" s="408">
        <v>6163</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8.5</v>
      </c>
      <c r="CU13" s="406"/>
      <c r="CV13" s="406"/>
      <c r="CW13" s="406"/>
      <c r="CX13" s="406"/>
      <c r="CY13" s="406"/>
      <c r="CZ13" s="406"/>
      <c r="DA13" s="407"/>
      <c r="DB13" s="405">
        <v>9.8000000000000007</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139</v>
      </c>
      <c r="M14" s="487"/>
      <c r="N14" s="487"/>
      <c r="O14" s="487"/>
      <c r="P14" s="487"/>
      <c r="Q14" s="488"/>
      <c r="R14" s="489">
        <v>18998</v>
      </c>
      <c r="S14" s="490"/>
      <c r="T14" s="490"/>
      <c r="U14" s="490"/>
      <c r="V14" s="491"/>
      <c r="W14" s="398"/>
      <c r="X14" s="399"/>
      <c r="Y14" s="399"/>
      <c r="Z14" s="399"/>
      <c r="AA14" s="399"/>
      <c r="AB14" s="388"/>
      <c r="AC14" s="492">
        <v>3.5</v>
      </c>
      <c r="AD14" s="493"/>
      <c r="AE14" s="493"/>
      <c r="AF14" s="493"/>
      <c r="AG14" s="494"/>
      <c r="AH14" s="492">
        <v>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22.1</v>
      </c>
      <c r="CU14" s="504"/>
      <c r="CV14" s="504"/>
      <c r="CW14" s="504"/>
      <c r="CX14" s="504"/>
      <c r="CY14" s="504"/>
      <c r="CZ14" s="504"/>
      <c r="DA14" s="505"/>
      <c r="DB14" s="503">
        <v>20.399999999999999</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133</v>
      </c>
      <c r="N15" s="497"/>
      <c r="O15" s="497"/>
      <c r="P15" s="497"/>
      <c r="Q15" s="498"/>
      <c r="R15" s="489">
        <v>18745</v>
      </c>
      <c r="S15" s="490"/>
      <c r="T15" s="490"/>
      <c r="U15" s="490"/>
      <c r="V15" s="491"/>
      <c r="W15" s="424" t="s">
        <v>141</v>
      </c>
      <c r="X15" s="425"/>
      <c r="Y15" s="425"/>
      <c r="Z15" s="425"/>
      <c r="AA15" s="425"/>
      <c r="AB15" s="415"/>
      <c r="AC15" s="459">
        <v>2734</v>
      </c>
      <c r="AD15" s="460"/>
      <c r="AE15" s="460"/>
      <c r="AF15" s="460"/>
      <c r="AG15" s="499"/>
      <c r="AH15" s="459">
        <v>2735</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1964376</v>
      </c>
      <c r="BO15" s="372"/>
      <c r="BP15" s="372"/>
      <c r="BQ15" s="372"/>
      <c r="BR15" s="372"/>
      <c r="BS15" s="372"/>
      <c r="BT15" s="372"/>
      <c r="BU15" s="373"/>
      <c r="BV15" s="371">
        <v>1996802</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26.9</v>
      </c>
      <c r="AD16" s="493"/>
      <c r="AE16" s="493"/>
      <c r="AF16" s="493"/>
      <c r="AG16" s="494"/>
      <c r="AH16" s="492">
        <v>27.2</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4875563</v>
      </c>
      <c r="BO16" s="409"/>
      <c r="BP16" s="409"/>
      <c r="BQ16" s="409"/>
      <c r="BR16" s="409"/>
      <c r="BS16" s="409"/>
      <c r="BT16" s="409"/>
      <c r="BU16" s="410"/>
      <c r="BV16" s="408">
        <v>4872424</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145</v>
      </c>
      <c r="S17" s="510"/>
      <c r="T17" s="510"/>
      <c r="U17" s="510"/>
      <c r="V17" s="511"/>
      <c r="W17" s="424" t="s">
        <v>148</v>
      </c>
      <c r="X17" s="425"/>
      <c r="Y17" s="425"/>
      <c r="Z17" s="425"/>
      <c r="AA17" s="425"/>
      <c r="AB17" s="415"/>
      <c r="AC17" s="459">
        <v>7064</v>
      </c>
      <c r="AD17" s="460"/>
      <c r="AE17" s="460"/>
      <c r="AF17" s="460"/>
      <c r="AG17" s="499"/>
      <c r="AH17" s="459">
        <v>7033</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2478338</v>
      </c>
      <c r="BO17" s="409"/>
      <c r="BP17" s="409"/>
      <c r="BQ17" s="409"/>
      <c r="BR17" s="409"/>
      <c r="BS17" s="409"/>
      <c r="BT17" s="409"/>
      <c r="BU17" s="410"/>
      <c r="BV17" s="408">
        <v>2517371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94.43</v>
      </c>
      <c r="M18" s="521"/>
      <c r="N18" s="521"/>
      <c r="O18" s="521"/>
      <c r="P18" s="521"/>
      <c r="Q18" s="521"/>
      <c r="R18" s="522"/>
      <c r="S18" s="522"/>
      <c r="T18" s="522"/>
      <c r="U18" s="522"/>
      <c r="V18" s="523"/>
      <c r="W18" s="426"/>
      <c r="X18" s="427"/>
      <c r="Y18" s="427"/>
      <c r="Z18" s="427"/>
      <c r="AA18" s="427"/>
      <c r="AB18" s="418"/>
      <c r="AC18" s="524">
        <v>69.599999999999994</v>
      </c>
      <c r="AD18" s="525"/>
      <c r="AE18" s="525"/>
      <c r="AF18" s="525"/>
      <c r="AG18" s="526"/>
      <c r="AH18" s="524">
        <v>69.8</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5708672</v>
      </c>
      <c r="BO18" s="409"/>
      <c r="BP18" s="409"/>
      <c r="BQ18" s="409"/>
      <c r="BR18" s="409"/>
      <c r="BS18" s="409"/>
      <c r="BT18" s="409"/>
      <c r="BU18" s="410"/>
      <c r="BV18" s="408">
        <v>5509059</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211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6874739</v>
      </c>
      <c r="BO19" s="409"/>
      <c r="BP19" s="409"/>
      <c r="BQ19" s="409"/>
      <c r="BR19" s="409"/>
      <c r="BS19" s="409"/>
      <c r="BT19" s="409"/>
      <c r="BU19" s="410"/>
      <c r="BV19" s="408">
        <v>6799089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7276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9240710</v>
      </c>
      <c r="BO23" s="409"/>
      <c r="BP23" s="409"/>
      <c r="BQ23" s="409"/>
      <c r="BR23" s="409"/>
      <c r="BS23" s="409"/>
      <c r="BT23" s="409"/>
      <c r="BU23" s="410"/>
      <c r="BV23" s="408">
        <v>8736830</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8400</v>
      </c>
      <c r="R24" s="460"/>
      <c r="S24" s="460"/>
      <c r="T24" s="460"/>
      <c r="U24" s="460"/>
      <c r="V24" s="499"/>
      <c r="W24" s="558"/>
      <c r="X24" s="546"/>
      <c r="Y24" s="547"/>
      <c r="Z24" s="458" t="s">
        <v>164</v>
      </c>
      <c r="AA24" s="438"/>
      <c r="AB24" s="438"/>
      <c r="AC24" s="438"/>
      <c r="AD24" s="438"/>
      <c r="AE24" s="438"/>
      <c r="AF24" s="438"/>
      <c r="AG24" s="439"/>
      <c r="AH24" s="459">
        <v>228</v>
      </c>
      <c r="AI24" s="460"/>
      <c r="AJ24" s="460"/>
      <c r="AK24" s="460"/>
      <c r="AL24" s="499"/>
      <c r="AM24" s="459">
        <v>634296</v>
      </c>
      <c r="AN24" s="460"/>
      <c r="AO24" s="460"/>
      <c r="AP24" s="460"/>
      <c r="AQ24" s="460"/>
      <c r="AR24" s="499"/>
      <c r="AS24" s="459">
        <v>2782</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4680497</v>
      </c>
      <c r="BO24" s="409"/>
      <c r="BP24" s="409"/>
      <c r="BQ24" s="409"/>
      <c r="BR24" s="409"/>
      <c r="BS24" s="409"/>
      <c r="BT24" s="409"/>
      <c r="BU24" s="410"/>
      <c r="BV24" s="408">
        <v>4853900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6500</v>
      </c>
      <c r="R25" s="460"/>
      <c r="S25" s="460"/>
      <c r="T25" s="460"/>
      <c r="U25" s="460"/>
      <c r="V25" s="499"/>
      <c r="W25" s="558"/>
      <c r="X25" s="546"/>
      <c r="Y25" s="547"/>
      <c r="Z25" s="458" t="s">
        <v>167</v>
      </c>
      <c r="AA25" s="438"/>
      <c r="AB25" s="438"/>
      <c r="AC25" s="438"/>
      <c r="AD25" s="438"/>
      <c r="AE25" s="438"/>
      <c r="AF25" s="438"/>
      <c r="AG25" s="439"/>
      <c r="AH25" s="459">
        <v>37</v>
      </c>
      <c r="AI25" s="460"/>
      <c r="AJ25" s="460"/>
      <c r="AK25" s="460"/>
      <c r="AL25" s="499"/>
      <c r="AM25" s="459">
        <v>101047</v>
      </c>
      <c r="AN25" s="460"/>
      <c r="AO25" s="460"/>
      <c r="AP25" s="460"/>
      <c r="AQ25" s="460"/>
      <c r="AR25" s="499"/>
      <c r="AS25" s="459">
        <v>2731</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t="s">
        <v>122</v>
      </c>
      <c r="BO25" s="372"/>
      <c r="BP25" s="372"/>
      <c r="BQ25" s="372"/>
      <c r="BR25" s="372"/>
      <c r="BS25" s="372"/>
      <c r="BT25" s="372"/>
      <c r="BU25" s="373"/>
      <c r="BV25" s="371" t="s">
        <v>122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5400</v>
      </c>
      <c r="R26" s="460"/>
      <c r="S26" s="460"/>
      <c r="T26" s="460"/>
      <c r="U26" s="460"/>
      <c r="V26" s="499"/>
      <c r="W26" s="558"/>
      <c r="X26" s="546"/>
      <c r="Y26" s="547"/>
      <c r="Z26" s="458" t="s">
        <v>170</v>
      </c>
      <c r="AA26" s="568"/>
      <c r="AB26" s="568"/>
      <c r="AC26" s="568"/>
      <c r="AD26" s="568"/>
      <c r="AE26" s="568"/>
      <c r="AF26" s="568"/>
      <c r="AG26" s="569"/>
      <c r="AH26" s="459">
        <v>27</v>
      </c>
      <c r="AI26" s="460"/>
      <c r="AJ26" s="460"/>
      <c r="AK26" s="460"/>
      <c r="AL26" s="499"/>
      <c r="AM26" s="459">
        <v>61209</v>
      </c>
      <c r="AN26" s="460"/>
      <c r="AO26" s="460"/>
      <c r="AP26" s="460"/>
      <c r="AQ26" s="460"/>
      <c r="AR26" s="499"/>
      <c r="AS26" s="459">
        <v>2267</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2900</v>
      </c>
      <c r="R27" s="460"/>
      <c r="S27" s="460"/>
      <c r="T27" s="460"/>
      <c r="U27" s="460"/>
      <c r="V27" s="499"/>
      <c r="W27" s="558"/>
      <c r="X27" s="546"/>
      <c r="Y27" s="547"/>
      <c r="Z27" s="458" t="s">
        <v>173</v>
      </c>
      <c r="AA27" s="438"/>
      <c r="AB27" s="438"/>
      <c r="AC27" s="438"/>
      <c r="AD27" s="438"/>
      <c r="AE27" s="438"/>
      <c r="AF27" s="438"/>
      <c r="AG27" s="439"/>
      <c r="AH27" s="459">
        <v>5</v>
      </c>
      <c r="AI27" s="460"/>
      <c r="AJ27" s="460"/>
      <c r="AK27" s="460"/>
      <c r="AL27" s="499"/>
      <c r="AM27" s="459">
        <v>14615</v>
      </c>
      <c r="AN27" s="460"/>
      <c r="AO27" s="460"/>
      <c r="AP27" s="460"/>
      <c r="AQ27" s="460"/>
      <c r="AR27" s="499"/>
      <c r="AS27" s="459">
        <v>2923</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65132</v>
      </c>
      <c r="BO27" s="582"/>
      <c r="BP27" s="582"/>
      <c r="BQ27" s="582"/>
      <c r="BR27" s="582"/>
      <c r="BS27" s="582"/>
      <c r="BT27" s="582"/>
      <c r="BU27" s="583"/>
      <c r="BV27" s="581">
        <v>38700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2300</v>
      </c>
      <c r="R28" s="460"/>
      <c r="S28" s="460"/>
      <c r="T28" s="460"/>
      <c r="U28" s="460"/>
      <c r="V28" s="499"/>
      <c r="W28" s="558"/>
      <c r="X28" s="546"/>
      <c r="Y28" s="547"/>
      <c r="Z28" s="458" t="s">
        <v>176</v>
      </c>
      <c r="AA28" s="438"/>
      <c r="AB28" s="438"/>
      <c r="AC28" s="438"/>
      <c r="AD28" s="438"/>
      <c r="AE28" s="438"/>
      <c r="AF28" s="438"/>
      <c r="AG28" s="439"/>
      <c r="AH28" s="459" t="s">
        <v>122</v>
      </c>
      <c r="AI28" s="460"/>
      <c r="AJ28" s="460"/>
      <c r="AK28" s="460"/>
      <c r="AL28" s="499"/>
      <c r="AM28" s="459" t="s">
        <v>132</v>
      </c>
      <c r="AN28" s="460"/>
      <c r="AO28" s="460"/>
      <c r="AP28" s="460"/>
      <c r="AQ28" s="460"/>
      <c r="AR28" s="499"/>
      <c r="AS28" s="459" t="s">
        <v>132</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1376416</v>
      </c>
      <c r="BO28" s="372"/>
      <c r="BP28" s="372"/>
      <c r="BQ28" s="372"/>
      <c r="BR28" s="372"/>
      <c r="BS28" s="372"/>
      <c r="BT28" s="372"/>
      <c r="BU28" s="373"/>
      <c r="BV28" s="371">
        <v>2978880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16</v>
      </c>
      <c r="M29" s="460"/>
      <c r="N29" s="460"/>
      <c r="O29" s="460"/>
      <c r="P29" s="499"/>
      <c r="Q29" s="459">
        <v>2200</v>
      </c>
      <c r="R29" s="460"/>
      <c r="S29" s="460"/>
      <c r="T29" s="460"/>
      <c r="U29" s="460"/>
      <c r="V29" s="499"/>
      <c r="W29" s="559"/>
      <c r="X29" s="560"/>
      <c r="Y29" s="561"/>
      <c r="Z29" s="458" t="s">
        <v>179</v>
      </c>
      <c r="AA29" s="438"/>
      <c r="AB29" s="438"/>
      <c r="AC29" s="438"/>
      <c r="AD29" s="438"/>
      <c r="AE29" s="438"/>
      <c r="AF29" s="438"/>
      <c r="AG29" s="439"/>
      <c r="AH29" s="459">
        <v>233</v>
      </c>
      <c r="AI29" s="460"/>
      <c r="AJ29" s="460"/>
      <c r="AK29" s="460"/>
      <c r="AL29" s="499"/>
      <c r="AM29" s="459">
        <v>648911</v>
      </c>
      <c r="AN29" s="460"/>
      <c r="AO29" s="460"/>
      <c r="AP29" s="460"/>
      <c r="AQ29" s="460"/>
      <c r="AR29" s="499"/>
      <c r="AS29" s="459">
        <v>2785</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16983</v>
      </c>
      <c r="BO29" s="409"/>
      <c r="BP29" s="409"/>
      <c r="BQ29" s="409"/>
      <c r="BR29" s="409"/>
      <c r="BS29" s="409"/>
      <c r="BT29" s="409"/>
      <c r="BU29" s="410"/>
      <c r="BV29" s="408">
        <v>16971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92.8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2254965</v>
      </c>
      <c r="BO30" s="582"/>
      <c r="BP30" s="582"/>
      <c r="BQ30" s="582"/>
      <c r="BR30" s="582"/>
      <c r="BS30" s="582"/>
      <c r="BT30" s="582"/>
      <c r="BU30" s="583"/>
      <c r="BV30" s="581">
        <v>560479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189</v>
      </c>
      <c r="X33" s="397"/>
      <c r="Y33" s="397"/>
      <c r="Z33" s="397"/>
      <c r="AA33" s="397"/>
      <c r="AB33" s="397"/>
      <c r="AC33" s="397"/>
      <c r="AD33" s="397"/>
      <c r="AE33" s="397"/>
      <c r="AF33" s="397"/>
      <c r="AG33" s="397"/>
      <c r="AH33" s="397"/>
      <c r="AI33" s="397"/>
      <c r="AJ33" s="397"/>
      <c r="AK33" s="397"/>
      <c r="AL33" s="195"/>
      <c r="AM33" s="432" t="s">
        <v>190</v>
      </c>
      <c r="AN33" s="432"/>
      <c r="AO33" s="397" t="s">
        <v>189</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190</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上水道事業</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福井坂井地区広域市町村圏事務組合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IF('各会計、関係団体の財政状況及び健全化判断比率'!B33="","",'各会計、関係団体の財政状況及び健全化判断比率'!B33)</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五領川公共下水道事務組合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こしの国広域事務組合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福井県後期高齢者医療広域連合（一般）</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福井県後期高齢者医療広域連合（特会）</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勝山・永平寺衛生管理組合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福井県市町総合事務組合（一般）</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福井県市町総合事務組合（特会）</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16</v>
      </c>
      <c r="BX42" s="594"/>
      <c r="BY42" s="595" t="str">
        <f>IF('各会計、関係団体の財政状況及び健全化判断比率'!B76="","",'各会計、関係団体の財政状況及び健全化判断比率'!B76)</f>
        <v>福井県自治会館組合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YMFfE1S4f/aELRhy/W5S3lJArot7h0FWBDUWB2ABjldsL/eYJJRKO7uU5arACVfhesmLBiOViXCHGWKe5dwHrA==" saltValue="m1tvWI9XutsH2xjwpHPM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186" t="s">
        <v>553</v>
      </c>
      <c r="D34" s="1186"/>
      <c r="E34" s="1187"/>
      <c r="F34" s="32">
        <v>11.47</v>
      </c>
      <c r="G34" s="33">
        <v>9.89</v>
      </c>
      <c r="H34" s="33">
        <v>9.2899999999999991</v>
      </c>
      <c r="I34" s="33">
        <v>9.73</v>
      </c>
      <c r="J34" s="34">
        <v>10.39</v>
      </c>
      <c r="K34" s="22"/>
      <c r="L34" s="22"/>
      <c r="M34" s="22"/>
      <c r="N34" s="22"/>
      <c r="O34" s="22"/>
      <c r="P34" s="22"/>
    </row>
    <row r="35" spans="1:16" ht="39" customHeight="1">
      <c r="A35" s="22"/>
      <c r="B35" s="35"/>
      <c r="C35" s="1180" t="s">
        <v>554</v>
      </c>
      <c r="D35" s="1181"/>
      <c r="E35" s="1182"/>
      <c r="F35" s="36">
        <v>0.64</v>
      </c>
      <c r="G35" s="37">
        <v>0.84</v>
      </c>
      <c r="H35" s="37">
        <v>0.42</v>
      </c>
      <c r="I35" s="37">
        <v>0.64</v>
      </c>
      <c r="J35" s="38">
        <v>1.22</v>
      </c>
      <c r="K35" s="22"/>
      <c r="L35" s="22"/>
      <c r="M35" s="22"/>
      <c r="N35" s="22"/>
      <c r="O35" s="22"/>
      <c r="P35" s="22"/>
    </row>
    <row r="36" spans="1:16" ht="39" customHeight="1">
      <c r="A36" s="22"/>
      <c r="B36" s="35"/>
      <c r="C36" s="1180" t="s">
        <v>555</v>
      </c>
      <c r="D36" s="1181"/>
      <c r="E36" s="1182"/>
      <c r="F36" s="36">
        <v>1.18</v>
      </c>
      <c r="G36" s="37">
        <v>0.41</v>
      </c>
      <c r="H36" s="37">
        <v>1.18</v>
      </c>
      <c r="I36" s="37">
        <v>0.56000000000000005</v>
      </c>
      <c r="J36" s="38">
        <v>1.04</v>
      </c>
      <c r="K36" s="22"/>
      <c r="L36" s="22"/>
      <c r="M36" s="22"/>
      <c r="N36" s="22"/>
      <c r="O36" s="22"/>
      <c r="P36" s="22"/>
    </row>
    <row r="37" spans="1:16" ht="39" customHeight="1">
      <c r="A37" s="22"/>
      <c r="B37" s="35"/>
      <c r="C37" s="1180" t="s">
        <v>556</v>
      </c>
      <c r="D37" s="1181"/>
      <c r="E37" s="1182"/>
      <c r="F37" s="36">
        <v>5.63</v>
      </c>
      <c r="G37" s="37">
        <v>5.99</v>
      </c>
      <c r="H37" s="37">
        <v>5.09</v>
      </c>
      <c r="I37" s="37">
        <v>2.57</v>
      </c>
      <c r="J37" s="38">
        <v>0.88</v>
      </c>
      <c r="K37" s="22"/>
      <c r="L37" s="22"/>
      <c r="M37" s="22"/>
      <c r="N37" s="22"/>
      <c r="O37" s="22"/>
      <c r="P37" s="22"/>
    </row>
    <row r="38" spans="1:16" ht="39" customHeight="1">
      <c r="A38" s="22"/>
      <c r="B38" s="35"/>
      <c r="C38" s="1180" t="s">
        <v>557</v>
      </c>
      <c r="D38" s="1181"/>
      <c r="E38" s="1182"/>
      <c r="F38" s="36">
        <v>0.12</v>
      </c>
      <c r="G38" s="37">
        <v>0.02</v>
      </c>
      <c r="H38" s="37">
        <v>0.25</v>
      </c>
      <c r="I38" s="37">
        <v>0</v>
      </c>
      <c r="J38" s="38">
        <v>0.01</v>
      </c>
      <c r="K38" s="22"/>
      <c r="L38" s="22"/>
      <c r="M38" s="22"/>
      <c r="N38" s="22"/>
      <c r="O38" s="22"/>
      <c r="P38" s="22"/>
    </row>
    <row r="39" spans="1:16" ht="39" customHeight="1">
      <c r="A39" s="22"/>
      <c r="B39" s="35"/>
      <c r="C39" s="1180" t="s">
        <v>558</v>
      </c>
      <c r="D39" s="1181"/>
      <c r="E39" s="1182"/>
      <c r="F39" s="36" t="s">
        <v>559</v>
      </c>
      <c r="G39" s="37">
        <v>0</v>
      </c>
      <c r="H39" s="37">
        <v>0</v>
      </c>
      <c r="I39" s="37">
        <v>0</v>
      </c>
      <c r="J39" s="38">
        <v>0</v>
      </c>
      <c r="K39" s="22"/>
      <c r="L39" s="22"/>
      <c r="M39" s="22"/>
      <c r="N39" s="22"/>
      <c r="O39" s="22"/>
      <c r="P39" s="22"/>
    </row>
    <row r="40" spans="1:16" ht="39" customHeight="1">
      <c r="A40" s="22"/>
      <c r="B40" s="35"/>
      <c r="C40" s="1180" t="s">
        <v>560</v>
      </c>
      <c r="D40" s="1181"/>
      <c r="E40" s="1182"/>
      <c r="F40" s="36">
        <v>0.03</v>
      </c>
      <c r="G40" s="37">
        <v>0</v>
      </c>
      <c r="H40" s="37">
        <v>0.05</v>
      </c>
      <c r="I40" s="37">
        <v>0</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561</v>
      </c>
      <c r="D42" s="1181"/>
      <c r="E42" s="1182"/>
      <c r="F42" s="36" t="s">
        <v>504</v>
      </c>
      <c r="G42" s="37" t="s">
        <v>504</v>
      </c>
      <c r="H42" s="37" t="s">
        <v>504</v>
      </c>
      <c r="I42" s="37" t="s">
        <v>504</v>
      </c>
      <c r="J42" s="38" t="s">
        <v>504</v>
      </c>
      <c r="K42" s="22"/>
      <c r="L42" s="22"/>
      <c r="M42" s="22"/>
      <c r="N42" s="22"/>
      <c r="O42" s="22"/>
      <c r="P42" s="22"/>
    </row>
    <row r="43" spans="1:16" ht="39" customHeight="1" thickBot="1">
      <c r="A43" s="22"/>
      <c r="B43" s="40"/>
      <c r="C43" s="1183" t="s">
        <v>562</v>
      </c>
      <c r="D43" s="1184"/>
      <c r="E43" s="1185"/>
      <c r="F43" s="41" t="s">
        <v>504</v>
      </c>
      <c r="G43" s="42" t="s">
        <v>504</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99Z0wMV1iNNTCh2nA0UDAyi0BST4ycudI6d0esavdjf/HA7QYVTpoO0fzJpt4lKih0TxbCeQYay5zBNjq57Iw==" saltValue="5eP5F8okCBYCE3ja7ouw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196" t="s">
        <v>11</v>
      </c>
      <c r="C45" s="1197"/>
      <c r="D45" s="58"/>
      <c r="E45" s="1202" t="s">
        <v>12</v>
      </c>
      <c r="F45" s="1202"/>
      <c r="G45" s="1202"/>
      <c r="H45" s="1202"/>
      <c r="I45" s="1202"/>
      <c r="J45" s="1203"/>
      <c r="K45" s="59">
        <v>900</v>
      </c>
      <c r="L45" s="60">
        <v>864</v>
      </c>
      <c r="M45" s="60">
        <v>796</v>
      </c>
      <c r="N45" s="60">
        <v>676</v>
      </c>
      <c r="O45" s="61">
        <v>634</v>
      </c>
      <c r="P45" s="48"/>
      <c r="Q45" s="48"/>
      <c r="R45" s="48"/>
      <c r="S45" s="48"/>
      <c r="T45" s="48"/>
      <c r="U45" s="48"/>
    </row>
    <row r="46" spans="1:21" ht="30.75" customHeight="1">
      <c r="A46" s="48"/>
      <c r="B46" s="1198"/>
      <c r="C46" s="1199"/>
      <c r="D46" s="62"/>
      <c r="E46" s="1190" t="s">
        <v>13</v>
      </c>
      <c r="F46" s="1190"/>
      <c r="G46" s="1190"/>
      <c r="H46" s="1190"/>
      <c r="I46" s="1190"/>
      <c r="J46" s="1191"/>
      <c r="K46" s="63" t="s">
        <v>504</v>
      </c>
      <c r="L46" s="64" t="s">
        <v>504</v>
      </c>
      <c r="M46" s="64" t="s">
        <v>504</v>
      </c>
      <c r="N46" s="64" t="s">
        <v>504</v>
      </c>
      <c r="O46" s="65" t="s">
        <v>504</v>
      </c>
      <c r="P46" s="48"/>
      <c r="Q46" s="48"/>
      <c r="R46" s="48"/>
      <c r="S46" s="48"/>
      <c r="T46" s="48"/>
      <c r="U46" s="48"/>
    </row>
    <row r="47" spans="1:21" ht="30.75" customHeight="1">
      <c r="A47" s="48"/>
      <c r="B47" s="1198"/>
      <c r="C47" s="1199"/>
      <c r="D47" s="62"/>
      <c r="E47" s="1190" t="s">
        <v>14</v>
      </c>
      <c r="F47" s="1190"/>
      <c r="G47" s="1190"/>
      <c r="H47" s="1190"/>
      <c r="I47" s="1190"/>
      <c r="J47" s="1191"/>
      <c r="K47" s="63" t="s">
        <v>504</v>
      </c>
      <c r="L47" s="64" t="s">
        <v>504</v>
      </c>
      <c r="M47" s="64" t="s">
        <v>504</v>
      </c>
      <c r="N47" s="64" t="s">
        <v>504</v>
      </c>
      <c r="O47" s="65" t="s">
        <v>504</v>
      </c>
      <c r="P47" s="48"/>
      <c r="Q47" s="48"/>
      <c r="R47" s="48"/>
      <c r="S47" s="48"/>
      <c r="T47" s="48"/>
      <c r="U47" s="48"/>
    </row>
    <row r="48" spans="1:21" ht="30.75" customHeight="1">
      <c r="A48" s="48"/>
      <c r="B48" s="1198"/>
      <c r="C48" s="1199"/>
      <c r="D48" s="62"/>
      <c r="E48" s="1190" t="s">
        <v>15</v>
      </c>
      <c r="F48" s="1190"/>
      <c r="G48" s="1190"/>
      <c r="H48" s="1190"/>
      <c r="I48" s="1190"/>
      <c r="J48" s="1191"/>
      <c r="K48" s="63">
        <v>514</v>
      </c>
      <c r="L48" s="64">
        <v>512</v>
      </c>
      <c r="M48" s="64">
        <v>496</v>
      </c>
      <c r="N48" s="64">
        <v>603</v>
      </c>
      <c r="O48" s="65">
        <v>569</v>
      </c>
      <c r="P48" s="48"/>
      <c r="Q48" s="48"/>
      <c r="R48" s="48"/>
      <c r="S48" s="48"/>
      <c r="T48" s="48"/>
      <c r="U48" s="48"/>
    </row>
    <row r="49" spans="1:21" ht="30.75" customHeight="1">
      <c r="A49" s="48"/>
      <c r="B49" s="1198"/>
      <c r="C49" s="1199"/>
      <c r="D49" s="62"/>
      <c r="E49" s="1190" t="s">
        <v>16</v>
      </c>
      <c r="F49" s="1190"/>
      <c r="G49" s="1190"/>
      <c r="H49" s="1190"/>
      <c r="I49" s="1190"/>
      <c r="J49" s="1191"/>
      <c r="K49" s="63">
        <v>211</v>
      </c>
      <c r="L49" s="64">
        <v>171</v>
      </c>
      <c r="M49" s="64">
        <v>154</v>
      </c>
      <c r="N49" s="64">
        <v>127</v>
      </c>
      <c r="O49" s="65">
        <v>93</v>
      </c>
      <c r="P49" s="48"/>
      <c r="Q49" s="48"/>
      <c r="R49" s="48"/>
      <c r="S49" s="48"/>
      <c r="T49" s="48"/>
      <c r="U49" s="48"/>
    </row>
    <row r="50" spans="1:21" ht="30.75" customHeight="1">
      <c r="A50" s="48"/>
      <c r="B50" s="1198"/>
      <c r="C50" s="1199"/>
      <c r="D50" s="62"/>
      <c r="E50" s="1190" t="s">
        <v>17</v>
      </c>
      <c r="F50" s="1190"/>
      <c r="G50" s="1190"/>
      <c r="H50" s="1190"/>
      <c r="I50" s="1190"/>
      <c r="J50" s="1191"/>
      <c r="K50" s="63" t="s">
        <v>504</v>
      </c>
      <c r="L50" s="64" t="s">
        <v>504</v>
      </c>
      <c r="M50" s="64" t="s">
        <v>504</v>
      </c>
      <c r="N50" s="64" t="s">
        <v>504</v>
      </c>
      <c r="O50" s="65" t="s">
        <v>504</v>
      </c>
      <c r="P50" s="48"/>
      <c r="Q50" s="48"/>
      <c r="R50" s="48"/>
      <c r="S50" s="48"/>
      <c r="T50" s="48"/>
      <c r="U50" s="48"/>
    </row>
    <row r="51" spans="1:21" ht="30.75" customHeight="1">
      <c r="A51" s="48"/>
      <c r="B51" s="1200"/>
      <c r="C51" s="1201"/>
      <c r="D51" s="66"/>
      <c r="E51" s="1190" t="s">
        <v>18</v>
      </c>
      <c r="F51" s="1190"/>
      <c r="G51" s="1190"/>
      <c r="H51" s="1190"/>
      <c r="I51" s="1190"/>
      <c r="J51" s="1191"/>
      <c r="K51" s="63" t="s">
        <v>504</v>
      </c>
      <c r="L51" s="64" t="s">
        <v>504</v>
      </c>
      <c r="M51" s="64" t="s">
        <v>504</v>
      </c>
      <c r="N51" s="64" t="s">
        <v>504</v>
      </c>
      <c r="O51" s="65" t="s">
        <v>504</v>
      </c>
      <c r="P51" s="48"/>
      <c r="Q51" s="48"/>
      <c r="R51" s="48"/>
      <c r="S51" s="48"/>
      <c r="T51" s="48"/>
      <c r="U51" s="48"/>
    </row>
    <row r="52" spans="1:21" ht="30.75" customHeight="1">
      <c r="A52" s="48"/>
      <c r="B52" s="1188" t="s">
        <v>19</v>
      </c>
      <c r="C52" s="1189"/>
      <c r="D52" s="66"/>
      <c r="E52" s="1190" t="s">
        <v>20</v>
      </c>
      <c r="F52" s="1190"/>
      <c r="G52" s="1190"/>
      <c r="H52" s="1190"/>
      <c r="I52" s="1190"/>
      <c r="J52" s="1191"/>
      <c r="K52" s="63">
        <v>940</v>
      </c>
      <c r="L52" s="64">
        <v>959</v>
      </c>
      <c r="M52" s="64">
        <v>952</v>
      </c>
      <c r="N52" s="64">
        <v>935</v>
      </c>
      <c r="O52" s="65">
        <v>917</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685</v>
      </c>
      <c r="L53" s="69">
        <v>588</v>
      </c>
      <c r="M53" s="69">
        <v>494</v>
      </c>
      <c r="N53" s="69">
        <v>471</v>
      </c>
      <c r="O53" s="70">
        <v>379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JlN6JIOsHfGCVlMNHYw806xzVPK1pYLbPDKt+NcXEh/AjJ/LsCyKSj6ESTEyHiY3LJFYecg5umucBDvVwcj1A==" saltValue="U7lFAFTtKAjzD0j2Ve+qV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Normal="100" zoomScaleSheetLayoutView="100" workbookViewId="0">
      <selection activeCell="L41" sqref="L41:L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547</v>
      </c>
      <c r="J40" s="79" t="s">
        <v>548</v>
      </c>
      <c r="K40" s="79" t="s">
        <v>549</v>
      </c>
      <c r="L40" s="79" t="s">
        <v>550</v>
      </c>
      <c r="M40" s="80" t="s">
        <v>551</v>
      </c>
    </row>
    <row r="41" spans="2:13" ht="27.75" customHeight="1">
      <c r="B41" s="1204" t="s">
        <v>24</v>
      </c>
      <c r="C41" s="1205"/>
      <c r="D41" s="81"/>
      <c r="E41" s="1210" t="s">
        <v>25</v>
      </c>
      <c r="F41" s="1210"/>
      <c r="G41" s="1210"/>
      <c r="H41" s="1211"/>
      <c r="I41" s="82">
        <v>7613</v>
      </c>
      <c r="J41" s="83">
        <v>7656</v>
      </c>
      <c r="K41" s="83">
        <v>8618</v>
      </c>
      <c r="L41" s="83">
        <v>8737</v>
      </c>
      <c r="M41" s="84">
        <v>9241</v>
      </c>
    </row>
    <row r="42" spans="2:13" ht="27.75" customHeight="1">
      <c r="B42" s="1206"/>
      <c r="C42" s="1207"/>
      <c r="D42" s="85"/>
      <c r="E42" s="1212" t="s">
        <v>26</v>
      </c>
      <c r="F42" s="1212"/>
      <c r="G42" s="1212"/>
      <c r="H42" s="1213"/>
      <c r="I42" s="86" t="s">
        <v>504</v>
      </c>
      <c r="J42" s="87" t="s">
        <v>504</v>
      </c>
      <c r="K42" s="87" t="s">
        <v>504</v>
      </c>
      <c r="L42" s="87" t="s">
        <v>504</v>
      </c>
      <c r="M42" s="88" t="s">
        <v>504</v>
      </c>
    </row>
    <row r="43" spans="2:13" ht="27.75" customHeight="1">
      <c r="B43" s="1206"/>
      <c r="C43" s="1207"/>
      <c r="D43" s="85"/>
      <c r="E43" s="1212" t="s">
        <v>27</v>
      </c>
      <c r="F43" s="1212"/>
      <c r="G43" s="1212"/>
      <c r="H43" s="1213"/>
      <c r="I43" s="86">
        <v>4039</v>
      </c>
      <c r="J43" s="87">
        <v>3749</v>
      </c>
      <c r="K43" s="87">
        <v>3385</v>
      </c>
      <c r="L43" s="87">
        <v>3293</v>
      </c>
      <c r="M43" s="88">
        <v>3117</v>
      </c>
    </row>
    <row r="44" spans="2:13" ht="27.75" customHeight="1">
      <c r="B44" s="1206"/>
      <c r="C44" s="1207"/>
      <c r="D44" s="85"/>
      <c r="E44" s="1212" t="s">
        <v>28</v>
      </c>
      <c r="F44" s="1212"/>
      <c r="G44" s="1212"/>
      <c r="H44" s="1213"/>
      <c r="I44" s="86">
        <v>1782</v>
      </c>
      <c r="J44" s="87">
        <v>1603</v>
      </c>
      <c r="K44" s="87">
        <v>1554</v>
      </c>
      <c r="L44" s="87">
        <v>1537</v>
      </c>
      <c r="M44" s="88">
        <v>1474</v>
      </c>
    </row>
    <row r="45" spans="2:13" ht="27.75" customHeight="1">
      <c r="B45" s="1206"/>
      <c r="C45" s="1207"/>
      <c r="D45" s="85"/>
      <c r="E45" s="1212" t="s">
        <v>29</v>
      </c>
      <c r="F45" s="1212"/>
      <c r="G45" s="1212"/>
      <c r="H45" s="1213"/>
      <c r="I45" s="86">
        <v>2169</v>
      </c>
      <c r="J45" s="87">
        <v>2065</v>
      </c>
      <c r="K45" s="87">
        <v>2007</v>
      </c>
      <c r="L45" s="87">
        <v>1985</v>
      </c>
      <c r="M45" s="88">
        <v>1975</v>
      </c>
    </row>
    <row r="46" spans="2:13" ht="27.75" customHeight="1">
      <c r="B46" s="1206"/>
      <c r="C46" s="1207"/>
      <c r="D46" s="89"/>
      <c r="E46" s="1212" t="s">
        <v>30</v>
      </c>
      <c r="F46" s="1212"/>
      <c r="G46" s="1212"/>
      <c r="H46" s="1213"/>
      <c r="I46" s="86" t="s">
        <v>504</v>
      </c>
      <c r="J46" s="87" t="s">
        <v>504</v>
      </c>
      <c r="K46" s="87" t="s">
        <v>504</v>
      </c>
      <c r="L46" s="87" t="s">
        <v>504</v>
      </c>
      <c r="M46" s="88" t="s">
        <v>504</v>
      </c>
    </row>
    <row r="47" spans="2:13" ht="27.75" customHeight="1">
      <c r="B47" s="1206"/>
      <c r="C47" s="1207"/>
      <c r="D47" s="90"/>
      <c r="E47" s="1214" t="s">
        <v>31</v>
      </c>
      <c r="F47" s="1215"/>
      <c r="G47" s="1215"/>
      <c r="H47" s="1216"/>
      <c r="I47" s="86" t="s">
        <v>504</v>
      </c>
      <c r="J47" s="87" t="s">
        <v>504</v>
      </c>
      <c r="K47" s="87" t="s">
        <v>504</v>
      </c>
      <c r="L47" s="87" t="s">
        <v>504</v>
      </c>
      <c r="M47" s="88" t="s">
        <v>504</v>
      </c>
    </row>
    <row r="48" spans="2:13" ht="27.75" customHeight="1">
      <c r="B48" s="1206"/>
      <c r="C48" s="1207"/>
      <c r="D48" s="85"/>
      <c r="E48" s="1212" t="s">
        <v>32</v>
      </c>
      <c r="F48" s="1212"/>
      <c r="G48" s="1212"/>
      <c r="H48" s="1213"/>
      <c r="I48" s="86" t="s">
        <v>504</v>
      </c>
      <c r="J48" s="87" t="s">
        <v>504</v>
      </c>
      <c r="K48" s="87" t="s">
        <v>504</v>
      </c>
      <c r="L48" s="87" t="s">
        <v>504</v>
      </c>
      <c r="M48" s="88" t="s">
        <v>504</v>
      </c>
    </row>
    <row r="49" spans="2:13" ht="27.75" customHeight="1">
      <c r="B49" s="1208"/>
      <c r="C49" s="1209"/>
      <c r="D49" s="85"/>
      <c r="E49" s="1212" t="s">
        <v>33</v>
      </c>
      <c r="F49" s="1212"/>
      <c r="G49" s="1212"/>
      <c r="H49" s="1213"/>
      <c r="I49" s="86" t="s">
        <v>504</v>
      </c>
      <c r="J49" s="87" t="s">
        <v>504</v>
      </c>
      <c r="K49" s="87" t="s">
        <v>504</v>
      </c>
      <c r="L49" s="87" t="s">
        <v>504</v>
      </c>
      <c r="M49" s="88" t="s">
        <v>504</v>
      </c>
    </row>
    <row r="50" spans="2:13" ht="27.75" customHeight="1">
      <c r="B50" s="1217" t="s">
        <v>34</v>
      </c>
      <c r="C50" s="1218"/>
      <c r="D50" s="91"/>
      <c r="E50" s="1212" t="s">
        <v>35</v>
      </c>
      <c r="F50" s="1212"/>
      <c r="G50" s="1212"/>
      <c r="H50" s="1213"/>
      <c r="I50" s="86">
        <v>3097</v>
      </c>
      <c r="J50" s="87">
        <v>3307</v>
      </c>
      <c r="K50" s="87">
        <v>3429</v>
      </c>
      <c r="L50" s="87">
        <v>3595</v>
      </c>
      <c r="M50" s="88">
        <v>3713</v>
      </c>
    </row>
    <row r="51" spans="2:13" ht="27.75" customHeight="1">
      <c r="B51" s="1206"/>
      <c r="C51" s="1207"/>
      <c r="D51" s="85"/>
      <c r="E51" s="1212" t="s">
        <v>36</v>
      </c>
      <c r="F51" s="1212"/>
      <c r="G51" s="1212"/>
      <c r="H51" s="1213"/>
      <c r="I51" s="86">
        <v>277</v>
      </c>
      <c r="J51" s="87">
        <v>254</v>
      </c>
      <c r="K51" s="87">
        <v>231</v>
      </c>
      <c r="L51" s="87">
        <v>205</v>
      </c>
      <c r="M51" s="88">
        <v>210</v>
      </c>
    </row>
    <row r="52" spans="2:13" ht="27.75" customHeight="1">
      <c r="B52" s="1208"/>
      <c r="C52" s="1209"/>
      <c r="D52" s="85"/>
      <c r="E52" s="1212" t="s">
        <v>37</v>
      </c>
      <c r="F52" s="1212"/>
      <c r="G52" s="1212"/>
      <c r="H52" s="1213"/>
      <c r="I52" s="86">
        <v>9830</v>
      </c>
      <c r="J52" s="87">
        <v>9435</v>
      </c>
      <c r="K52" s="87">
        <v>10551</v>
      </c>
      <c r="L52" s="87">
        <v>10670</v>
      </c>
      <c r="M52" s="88">
        <v>10744</v>
      </c>
    </row>
    <row r="53" spans="2:13" ht="27.75" customHeight="1" thickBot="1">
      <c r="B53" s="1219" t="s">
        <v>38</v>
      </c>
      <c r="C53" s="1220"/>
      <c r="D53" s="92"/>
      <c r="E53" s="1221" t="s">
        <v>39</v>
      </c>
      <c r="F53" s="1221"/>
      <c r="G53" s="1221"/>
      <c r="H53" s="1222"/>
      <c r="I53" s="93">
        <v>2400</v>
      </c>
      <c r="J53" s="94">
        <v>2076</v>
      </c>
      <c r="K53" s="94">
        <v>1354</v>
      </c>
      <c r="L53" s="94">
        <v>1082</v>
      </c>
      <c r="M53" s="95">
        <v>1140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xIZJ2G/faJwGzh45xJMsj5fVTXM0+f77e9v1A1VJCdCxLp42oq4vjsrMLzm/4lRUY9VQ0bDWZcfd7XJlzQwhw==" saltValue="mvzUMd2/zH6Q+UT2GPyI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tabSelected="1" zoomScale="70" zoomScaleNormal="70" zoomScaleSheetLayoutView="100" workbookViewId="0">
      <selection activeCell="G62" sqref="G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549</v>
      </c>
      <c r="G54" s="104" t="s">
        <v>550</v>
      </c>
      <c r="H54" s="105" t="s">
        <v>551</v>
      </c>
    </row>
    <row r="55" spans="2:8" ht="52.5" customHeight="1">
      <c r="B55" s="106"/>
      <c r="C55" s="1231" t="s">
        <v>42</v>
      </c>
      <c r="D55" s="1231"/>
      <c r="E55" s="1232"/>
      <c r="F55" s="107">
        <v>2814</v>
      </c>
      <c r="G55" s="107">
        <v>2979</v>
      </c>
      <c r="H55" s="108">
        <v>1376</v>
      </c>
    </row>
    <row r="56" spans="2:8" ht="52.5" customHeight="1">
      <c r="B56" s="109"/>
      <c r="C56" s="1233" t="s">
        <v>43</v>
      </c>
      <c r="D56" s="1233"/>
      <c r="E56" s="1234"/>
      <c r="F56" s="110">
        <v>17</v>
      </c>
      <c r="G56" s="110">
        <v>17</v>
      </c>
      <c r="H56" s="111">
        <v>17</v>
      </c>
    </row>
    <row r="57" spans="2:8" ht="53.25" customHeight="1">
      <c r="B57" s="109"/>
      <c r="C57" s="1235" t="s">
        <v>44</v>
      </c>
      <c r="D57" s="1235"/>
      <c r="E57" s="1236"/>
      <c r="F57" s="112">
        <v>560</v>
      </c>
      <c r="G57" s="112">
        <v>560</v>
      </c>
      <c r="H57" s="113">
        <v>2255</v>
      </c>
    </row>
    <row r="58" spans="2:8" ht="45.75" customHeight="1">
      <c r="B58" s="114"/>
      <c r="C58" s="1223" t="s">
        <v>576</v>
      </c>
      <c r="D58" s="1224"/>
      <c r="E58" s="1225"/>
      <c r="F58" s="115">
        <v>19</v>
      </c>
      <c r="G58" s="115">
        <v>20</v>
      </c>
      <c r="H58" s="116">
        <v>1065</v>
      </c>
    </row>
    <row r="59" spans="2:8" ht="45.75" customHeight="1">
      <c r="B59" s="114"/>
      <c r="C59" s="1223" t="s">
        <v>577</v>
      </c>
      <c r="D59" s="1224"/>
      <c r="E59" s="1225"/>
      <c r="F59" s="115">
        <v>124</v>
      </c>
      <c r="G59" s="115">
        <v>124</v>
      </c>
      <c r="H59" s="116">
        <v>633</v>
      </c>
    </row>
    <row r="60" spans="2:8" ht="45.75" customHeight="1">
      <c r="B60" s="114"/>
      <c r="C60" s="1223" t="s">
        <v>578</v>
      </c>
      <c r="D60" s="1224"/>
      <c r="E60" s="1225"/>
      <c r="F60" s="115">
        <v>339</v>
      </c>
      <c r="G60" s="115">
        <v>340</v>
      </c>
      <c r="H60" s="116">
        <v>353</v>
      </c>
    </row>
    <row r="61" spans="2:8" ht="45.75" customHeight="1">
      <c r="B61" s="114"/>
      <c r="C61" s="1223" t="s">
        <v>579</v>
      </c>
      <c r="D61" s="1224"/>
      <c r="E61" s="1225"/>
      <c r="F61" s="115">
        <v>7</v>
      </c>
      <c r="G61" s="115">
        <v>7</v>
      </c>
      <c r="H61" s="116">
        <v>204</v>
      </c>
    </row>
    <row r="62" spans="2:8" ht="45.75" customHeight="1" thickBot="1">
      <c r="B62" s="117"/>
      <c r="C62" s="1226"/>
      <c r="D62" s="1227"/>
      <c r="E62" s="1228"/>
      <c r="F62" s="118"/>
      <c r="G62" s="118"/>
      <c r="H62" s="119"/>
    </row>
    <row r="63" spans="2:8" ht="52.5" customHeight="1" thickBot="1">
      <c r="B63" s="120"/>
      <c r="C63" s="1229" t="s">
        <v>45</v>
      </c>
      <c r="D63" s="1229"/>
      <c r="E63" s="1230"/>
      <c r="F63" s="121">
        <v>3390</v>
      </c>
      <c r="G63" s="121">
        <v>3556</v>
      </c>
      <c r="H63" s="122">
        <v>3648</v>
      </c>
    </row>
    <row r="64" spans="2:8" ht="15" customHeight="1"/>
    <row r="65" ht="0" hidden="1" customHeight="1"/>
    <row r="66" ht="0" hidden="1" customHeight="1"/>
  </sheetData>
  <sheetProtection algorithmName="SHA-512" hashValue="tjxSyKXljydkpVt6a75EW5scabQHbaBkvvrMNd1QNUvxOpPGTfOWfNOWK1MZBd+dPpkUlPtby8FLGVcsdRwcOQ==" saltValue="DVpvuG42BdDlkEJnHZF1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544</v>
      </c>
      <c r="G2" s="136"/>
      <c r="H2" s="137"/>
    </row>
    <row r="3" spans="1:8">
      <c r="A3" s="133" t="s">
        <v>537</v>
      </c>
      <c r="B3" s="138"/>
      <c r="C3" s="139"/>
      <c r="D3" s="140">
        <v>74937</v>
      </c>
      <c r="E3" s="141"/>
      <c r="F3" s="142">
        <v>53270</v>
      </c>
      <c r="G3" s="143"/>
      <c r="H3" s="144"/>
    </row>
    <row r="4" spans="1:8">
      <c r="A4" s="145"/>
      <c r="B4" s="146"/>
      <c r="C4" s="147"/>
      <c r="D4" s="148">
        <v>38706</v>
      </c>
      <c r="E4" s="149"/>
      <c r="F4" s="150">
        <v>24316</v>
      </c>
      <c r="G4" s="151"/>
      <c r="H4" s="152"/>
    </row>
    <row r="5" spans="1:8">
      <c r="A5" s="133" t="s">
        <v>539</v>
      </c>
      <c r="B5" s="138"/>
      <c r="C5" s="139"/>
      <c r="D5" s="140">
        <v>64591</v>
      </c>
      <c r="E5" s="141"/>
      <c r="F5" s="142">
        <v>53292</v>
      </c>
      <c r="G5" s="143"/>
      <c r="H5" s="144"/>
    </row>
    <row r="6" spans="1:8">
      <c r="A6" s="145"/>
      <c r="B6" s="146"/>
      <c r="C6" s="147"/>
      <c r="D6" s="148">
        <v>28511</v>
      </c>
      <c r="E6" s="149"/>
      <c r="F6" s="150">
        <v>28900</v>
      </c>
      <c r="G6" s="151"/>
      <c r="H6" s="152"/>
    </row>
    <row r="7" spans="1:8">
      <c r="A7" s="133" t="s">
        <v>540</v>
      </c>
      <c r="B7" s="138"/>
      <c r="C7" s="139"/>
      <c r="D7" s="140">
        <v>118745</v>
      </c>
      <c r="E7" s="141"/>
      <c r="F7" s="142">
        <v>69469</v>
      </c>
      <c r="G7" s="143"/>
      <c r="H7" s="144"/>
    </row>
    <row r="8" spans="1:8">
      <c r="A8" s="145"/>
      <c r="B8" s="146"/>
      <c r="C8" s="147"/>
      <c r="D8" s="148">
        <v>103692</v>
      </c>
      <c r="E8" s="149"/>
      <c r="F8" s="150">
        <v>38215</v>
      </c>
      <c r="G8" s="151"/>
      <c r="H8" s="152"/>
    </row>
    <row r="9" spans="1:8">
      <c r="A9" s="133" t="s">
        <v>541</v>
      </c>
      <c r="B9" s="138"/>
      <c r="C9" s="139"/>
      <c r="D9" s="140">
        <v>82910</v>
      </c>
      <c r="E9" s="141"/>
      <c r="F9" s="142">
        <v>67293</v>
      </c>
      <c r="G9" s="143"/>
      <c r="H9" s="144"/>
    </row>
    <row r="10" spans="1:8">
      <c r="A10" s="145"/>
      <c r="B10" s="146"/>
      <c r="C10" s="147"/>
      <c r="D10" s="148">
        <v>54481</v>
      </c>
      <c r="E10" s="149"/>
      <c r="F10" s="150">
        <v>35076</v>
      </c>
      <c r="G10" s="151"/>
      <c r="H10" s="152"/>
    </row>
    <row r="11" spans="1:8">
      <c r="A11" s="133" t="s">
        <v>542</v>
      </c>
      <c r="B11" s="138"/>
      <c r="C11" s="139"/>
      <c r="D11" s="140">
        <v>86846</v>
      </c>
      <c r="E11" s="141"/>
      <c r="F11" s="142">
        <v>67343</v>
      </c>
      <c r="G11" s="143"/>
      <c r="H11" s="144"/>
    </row>
    <row r="12" spans="1:8">
      <c r="A12" s="145"/>
      <c r="B12" s="146"/>
      <c r="C12" s="153"/>
      <c r="D12" s="148">
        <v>41335</v>
      </c>
      <c r="E12" s="149"/>
      <c r="F12" s="150">
        <v>32865</v>
      </c>
      <c r="G12" s="151"/>
      <c r="H12" s="152"/>
    </row>
    <row r="13" spans="1:8">
      <c r="A13" s="133"/>
      <c r="B13" s="138"/>
      <c r="C13" s="154"/>
      <c r="D13" s="155">
        <v>85606</v>
      </c>
      <c r="E13" s="156"/>
      <c r="F13" s="157">
        <v>62133</v>
      </c>
      <c r="G13" s="158"/>
      <c r="H13" s="144"/>
    </row>
    <row r="14" spans="1:8">
      <c r="A14" s="145"/>
      <c r="B14" s="146"/>
      <c r="C14" s="147"/>
      <c r="D14" s="148">
        <v>53345</v>
      </c>
      <c r="E14" s="149"/>
      <c r="F14" s="150">
        <v>31874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5.64</v>
      </c>
      <c r="C19" s="159">
        <f>ROUND(VALUE(SUBSTITUTE(実質収支比率等に係る経年分析!G$48,"▲","-")),2)</f>
        <v>6</v>
      </c>
      <c r="D19" s="159">
        <f>ROUND(VALUE(SUBSTITUTE(実質収支比率等に係る経年分析!H$48,"▲","-")),2)</f>
        <v>5.0999999999999996</v>
      </c>
      <c r="E19" s="159">
        <f>ROUND(VALUE(SUBSTITUTE(実質収支比率等に係る経年分析!I$48,"▲","-")),2)</f>
        <v>2.58</v>
      </c>
      <c r="F19" s="159">
        <f>ROUND(VALUE(SUBSTITUTE(実質収支比率等に係る経年分析!J$48,"▲","-")),2)</f>
        <v>0.89</v>
      </c>
    </row>
    <row r="20" spans="1:11">
      <c r="A20" s="159" t="s">
        <v>49</v>
      </c>
      <c r="B20" s="159">
        <f>ROUND(VALUE(SUBSTITUTE(実質収支比率等に係る経年分析!F$47,"▲","-")),2)</f>
        <v>38.39</v>
      </c>
      <c r="C20" s="159">
        <f>ROUND(VALUE(SUBSTITUTE(実質収支比率等に係る経年分析!G$47,"▲","-")),2)</f>
        <v>42.58</v>
      </c>
      <c r="D20" s="159">
        <f>ROUND(VALUE(SUBSTITUTE(実質収支比率等に係る経年分析!H$47,"▲","-")),2)</f>
        <v>45.03</v>
      </c>
      <c r="E20" s="159">
        <f>ROUND(VALUE(SUBSTITUTE(実質収支比率等に係る経年分析!I$47,"▲","-")),2)</f>
        <v>48.12</v>
      </c>
      <c r="F20" s="159">
        <f>ROUND(VALUE(SUBSTITUTE(実質収支比率等に係る経年分析!J$47,"▲","-")),2)</f>
        <v>22.83</v>
      </c>
    </row>
    <row r="21" spans="1:11">
      <c r="A21" s="159" t="s">
        <v>50</v>
      </c>
      <c r="B21" s="159">
        <f>IF(ISNUMBER(VALUE(SUBSTITUTE(実質収支比率等に係る経年分析!F$49,"▲","-"))),ROUND(VALUE(SUBSTITUTE(実質収支比率等に係る経年分析!F$49,"▲","-")),2),NA())</f>
        <v>0.41</v>
      </c>
      <c r="C21" s="159">
        <f>IF(ISNUMBER(VALUE(SUBSTITUTE(実質収支比率等に係る経年分析!G$49,"▲","-"))),ROUND(VALUE(SUBSTITUTE(実質収支比率等に係る経年分析!G$49,"▲","-")),2),NA())</f>
        <v>4.21</v>
      </c>
      <c r="D21" s="159">
        <f>IF(ISNUMBER(VALUE(SUBSTITUTE(実質収支比率等に係る経年分析!H$49,"▲","-"))),ROUND(VALUE(SUBSTITUTE(実質収支比率等に係る経年分析!H$49,"▲","-")),2),NA())</f>
        <v>2.5099999999999998</v>
      </c>
      <c r="E21" s="159">
        <f>IF(ISNUMBER(VALUE(SUBSTITUTE(実質収支比率等に係る経年分析!I$49,"▲","-"))),ROUND(VALUE(SUBSTITUTE(実質収支比率等に係る経年分析!I$49,"▲","-")),2),NA())</f>
        <v>0.1</v>
      </c>
      <c r="F21" s="159">
        <f>IF(ISNUMBER(VALUE(SUBSTITUTE(実質収支比率等に係る経年分析!J$49,"▲","-"))),ROUND(VALUE(SUBSTITUTE(実質収支比率等に係る経年分析!J$49,"▲","-")),2),NA())</f>
        <v>-28.33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5.63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5.09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2.57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0.88</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0.56000000000000005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1.04</v>
      </c>
    </row>
    <row r="35" spans="1:16">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0.64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0.84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1.22</v>
      </c>
    </row>
    <row r="36" spans="1:16">
      <c r="A36" s="160" t="str">
        <f>IF(連結実質赤字比率に係る赤字・黒字の構成分析!C$34="",NA(),連結実質赤字比率に係る赤字・黒字の構成分析!C$34)</f>
        <v>上水道事業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11.47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9.89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9.2899999999999991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9.73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10.39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940</v>
      </c>
      <c r="E42" s="161"/>
      <c r="F42" s="161"/>
      <c r="G42" s="161">
        <f>'実質公債費比率（分子）の構造'!L$52</f>
        <v>959</v>
      </c>
      <c r="H42" s="161"/>
      <c r="I42" s="161"/>
      <c r="J42" s="161">
        <f>'実質公債費比率（分子）の構造'!M$52</f>
        <v>952</v>
      </c>
      <c r="K42" s="161"/>
      <c r="L42" s="161"/>
      <c r="M42" s="161">
        <f>'実質公債費比率（分子）の構造'!N$52</f>
        <v>935</v>
      </c>
      <c r="N42" s="161"/>
      <c r="O42" s="161"/>
      <c r="P42" s="161">
        <f>'実質公債費比率（分子）の構造'!O$52</f>
        <v>917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211</v>
      </c>
      <c r="C45" s="161"/>
      <c r="D45" s="161"/>
      <c r="E45" s="161">
        <f>'実質公債費比率（分子）の構造'!L$49</f>
        <v>171</v>
      </c>
      <c r="F45" s="161"/>
      <c r="G45" s="161"/>
      <c r="H45" s="161">
        <f>'実質公債費比率（分子）の構造'!M$49</f>
        <v>154</v>
      </c>
      <c r="I45" s="161"/>
      <c r="J45" s="161"/>
      <c r="K45" s="161">
        <f>'実質公債費比率（分子）の構造'!N$49</f>
        <v>127</v>
      </c>
      <c r="L45" s="161"/>
      <c r="M45" s="161"/>
      <c r="N45" s="161">
        <f>'実質公債費比率（分子）の構造'!O$49</f>
        <v>93</v>
      </c>
      <c r="O45" s="161"/>
      <c r="P45" s="161"/>
    </row>
    <row r="46" spans="1:16">
      <c r="A46" s="161" t="s">
        <v>61</v>
      </c>
      <c r="B46" s="161">
        <f>'実質公債費比率（分子）の構造'!K$48</f>
        <v>514</v>
      </c>
      <c r="C46" s="161"/>
      <c r="D46" s="161"/>
      <c r="E46" s="161">
        <f>'実質公債費比率（分子）の構造'!L$48</f>
        <v>512</v>
      </c>
      <c r="F46" s="161"/>
      <c r="G46" s="161"/>
      <c r="H46" s="161">
        <f>'実質公債費比率（分子）の構造'!M$48</f>
        <v>496</v>
      </c>
      <c r="I46" s="161"/>
      <c r="J46" s="161"/>
      <c r="K46" s="161">
        <f>'実質公債費比率（分子）の構造'!N$48</f>
        <v>603</v>
      </c>
      <c r="L46" s="161"/>
      <c r="M46" s="161"/>
      <c r="N46" s="161">
        <f>'実質公債費比率（分子）の構造'!O$48</f>
        <v>569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900</v>
      </c>
      <c r="C49" s="161"/>
      <c r="D49" s="161"/>
      <c r="E49" s="161">
        <f>'実質公債費比率（分子）の構造'!L$45</f>
        <v>864</v>
      </c>
      <c r="F49" s="161"/>
      <c r="G49" s="161"/>
      <c r="H49" s="161">
        <f>'実質公債費比率（分子）の構造'!M$45</f>
        <v>796</v>
      </c>
      <c r="I49" s="161"/>
      <c r="J49" s="161"/>
      <c r="K49" s="161">
        <f>'実質公債費比率（分子）の構造'!N$45</f>
        <v>676</v>
      </c>
      <c r="L49" s="161"/>
      <c r="M49" s="161"/>
      <c r="N49" s="161">
        <f>'実質公債費比率（分子）の構造'!O$45</f>
        <v>634</v>
      </c>
      <c r="O49" s="161"/>
      <c r="P49" s="161"/>
    </row>
    <row r="50" spans="1:16">
      <c r="A50" s="161" t="s">
        <v>65</v>
      </c>
      <c r="B50" s="161" t="e">
        <f>NA()</f>
        <v>#N/A</v>
      </c>
      <c r="C50" s="161">
        <f>IF(ISNUMBER('実質公債費比率（分子）の構造'!K$53),'実質公債費比率（分子）の構造'!K$53,NA())</f>
        <v>685</v>
      </c>
      <c r="D50" s="161" t="e">
        <f>NA()</f>
        <v>#N/A</v>
      </c>
      <c r="E50" s="161" t="e">
        <f>NA()</f>
        <v>#N/A</v>
      </c>
      <c r="F50" s="161">
        <f>IF(ISNUMBER('実質公債費比率（分子）の構造'!L$53),'実質公債費比率（分子）の構造'!L$53,NA())</f>
        <v>588</v>
      </c>
      <c r="G50" s="161" t="e">
        <f>NA()</f>
        <v>#N/A</v>
      </c>
      <c r="H50" s="161" t="e">
        <f>NA()</f>
        <v>#N/A</v>
      </c>
      <c r="I50" s="161">
        <f>IF(ISNUMBER('実質公債費比率（分子）の構造'!M$53),'実質公債費比率（分子）の構造'!M$53,NA())</f>
        <v>494</v>
      </c>
      <c r="J50" s="161" t="e">
        <f>NA()</f>
        <v>#N/A</v>
      </c>
      <c r="K50" s="161" t="e">
        <f>NA()</f>
        <v>#N/A</v>
      </c>
      <c r="L50" s="161">
        <f>IF(ISNUMBER('実質公債費比率（分子）の構造'!N$53),'実質公債費比率（分子）の構造'!N$53,NA())</f>
        <v>471</v>
      </c>
      <c r="M50" s="161" t="e">
        <f>NA()</f>
        <v>#N/A</v>
      </c>
      <c r="N50" s="161" t="e">
        <f>NA()</f>
        <v>#N/A</v>
      </c>
      <c r="O50" s="161">
        <f>IF(ISNUMBER('実質公債費比率（分子）の構造'!O$53),'実質公債費比率（分子）の構造'!O$53,NA())</f>
        <v>379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9830</v>
      </c>
      <c r="E56" s="160"/>
      <c r="F56" s="160"/>
      <c r="G56" s="160">
        <f>'将来負担比率（分子）の構造'!J$52</f>
        <v>9435</v>
      </c>
      <c r="H56" s="160"/>
      <c r="I56" s="160"/>
      <c r="J56" s="160">
        <f>'将来負担比率（分子）の構造'!K$52</f>
        <v>10551</v>
      </c>
      <c r="K56" s="160"/>
      <c r="L56" s="160"/>
      <c r="M56" s="160">
        <f>'将来負担比率（分子）の構造'!L$52</f>
        <v>10670</v>
      </c>
      <c r="N56" s="160"/>
      <c r="O56" s="160"/>
      <c r="P56" s="160">
        <f>'将来負担比率（分子）の構造'!M$52</f>
        <v>10744</v>
      </c>
    </row>
    <row r="57" spans="1:16">
      <c r="A57" s="160" t="s">
        <v>36</v>
      </c>
      <c r="B57" s="160"/>
      <c r="C57" s="160"/>
      <c r="D57" s="160">
        <f>'将来負担比率（分子）の構造'!I$51</f>
        <v>277</v>
      </c>
      <c r="E57" s="160"/>
      <c r="F57" s="160"/>
      <c r="G57" s="160">
        <f>'将来負担比率（分子）の構造'!J$51</f>
        <v>254</v>
      </c>
      <c r="H57" s="160"/>
      <c r="I57" s="160"/>
      <c r="J57" s="160">
        <f>'将来負担比率（分子）の構造'!K$51</f>
        <v>231</v>
      </c>
      <c r="K57" s="160"/>
      <c r="L57" s="160"/>
      <c r="M57" s="160">
        <f>'将来負担比率（分子）の構造'!L$51</f>
        <v>205</v>
      </c>
      <c r="N57" s="160"/>
      <c r="O57" s="160"/>
      <c r="P57" s="160">
        <f>'将来負担比率（分子）の構造'!M$51</f>
        <v>210</v>
      </c>
    </row>
    <row r="58" spans="1:16">
      <c r="A58" s="160" t="s">
        <v>35</v>
      </c>
      <c r="B58" s="160"/>
      <c r="C58" s="160"/>
      <c r="D58" s="160">
        <f>'将来負担比率（分子）の構造'!I$50</f>
        <v>3097</v>
      </c>
      <c r="E58" s="160"/>
      <c r="F58" s="160"/>
      <c r="G58" s="160">
        <f>'将来負担比率（分子）の構造'!J$50</f>
        <v>3307</v>
      </c>
      <c r="H58" s="160"/>
      <c r="I58" s="160"/>
      <c r="J58" s="160">
        <f>'将来負担比率（分子）の構造'!K$50</f>
        <v>3429</v>
      </c>
      <c r="K58" s="160"/>
      <c r="L58" s="160"/>
      <c r="M58" s="160">
        <f>'将来負担比率（分子）の構造'!L$50</f>
        <v>3595</v>
      </c>
      <c r="N58" s="160"/>
      <c r="O58" s="160"/>
      <c r="P58" s="160">
        <f>'将来負担比率（分子）の構造'!M$50</f>
        <v>3713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2169</v>
      </c>
      <c r="C62" s="160"/>
      <c r="D62" s="160"/>
      <c r="E62" s="160">
        <f>'将来負担比率（分子）の構造'!J$45</f>
        <v>2065</v>
      </c>
      <c r="F62" s="160"/>
      <c r="G62" s="160"/>
      <c r="H62" s="160">
        <f>'将来負担比率（分子）の構造'!K$45</f>
        <v>2007</v>
      </c>
      <c r="I62" s="160"/>
      <c r="J62" s="160"/>
      <c r="K62" s="160">
        <f>'将来負担比率（分子）の構造'!L$45</f>
        <v>1985</v>
      </c>
      <c r="L62" s="160"/>
      <c r="M62" s="160"/>
      <c r="N62" s="160">
        <f>'将来負担比率（分子）の構造'!M$45</f>
        <v>1975</v>
      </c>
      <c r="O62" s="160"/>
      <c r="P62" s="160"/>
    </row>
    <row r="63" spans="1:16">
      <c r="A63" s="160" t="s">
        <v>28</v>
      </c>
      <c r="B63" s="160">
        <f>'将来負担比率（分子）の構造'!I$44</f>
        <v>1782</v>
      </c>
      <c r="C63" s="160"/>
      <c r="D63" s="160"/>
      <c r="E63" s="160">
        <f>'将来負担比率（分子）の構造'!J$44</f>
        <v>1603</v>
      </c>
      <c r="F63" s="160"/>
      <c r="G63" s="160"/>
      <c r="H63" s="160">
        <f>'将来負担比率（分子）の構造'!K$44</f>
        <v>1554</v>
      </c>
      <c r="I63" s="160"/>
      <c r="J63" s="160"/>
      <c r="K63" s="160">
        <f>'将来負担比率（分子）の構造'!L$44</f>
        <v>1537</v>
      </c>
      <c r="L63" s="160"/>
      <c r="M63" s="160"/>
      <c r="N63" s="160">
        <f>'将来負担比率（分子）の構造'!M$44</f>
        <v>1474</v>
      </c>
      <c r="O63" s="160"/>
      <c r="P63" s="160"/>
    </row>
    <row r="64" spans="1:16">
      <c r="A64" s="160" t="s">
        <v>27</v>
      </c>
      <c r="B64" s="160">
        <f>'将来負担比率（分子）の構造'!I$43</f>
        <v>4039</v>
      </c>
      <c r="C64" s="160"/>
      <c r="D64" s="160"/>
      <c r="E64" s="160">
        <f>'将来負担比率（分子）の構造'!J$43</f>
        <v>3749</v>
      </c>
      <c r="F64" s="160"/>
      <c r="G64" s="160"/>
      <c r="H64" s="160">
        <f>'将来負担比率（分子）の構造'!K$43</f>
        <v>3385</v>
      </c>
      <c r="I64" s="160"/>
      <c r="J64" s="160"/>
      <c r="K64" s="160">
        <f>'将来負担比率（分子）の構造'!L$43</f>
        <v>3293</v>
      </c>
      <c r="L64" s="160"/>
      <c r="M64" s="160"/>
      <c r="N64" s="160">
        <f>'将来負担比率（分子）の構造'!M$43</f>
        <v>3117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7613</v>
      </c>
      <c r="C66" s="160"/>
      <c r="D66" s="160"/>
      <c r="E66" s="160">
        <f>'将来負担比率（分子）の構造'!J$41</f>
        <v>7656</v>
      </c>
      <c r="F66" s="160"/>
      <c r="G66" s="160"/>
      <c r="H66" s="160">
        <f>'将来負担比率（分子）の構造'!K$41</f>
        <v>8618</v>
      </c>
      <c r="I66" s="160"/>
      <c r="J66" s="160"/>
      <c r="K66" s="160">
        <f>'将来負担比率（分子）の構造'!L$41</f>
        <v>8737</v>
      </c>
      <c r="L66" s="160"/>
      <c r="M66" s="160"/>
      <c r="N66" s="160">
        <f>'将来負担比率（分子）の構造'!M$41</f>
        <v>9241</v>
      </c>
      <c r="O66" s="160"/>
      <c r="P66" s="160"/>
    </row>
    <row r="67" spans="1:16">
      <c r="A67" s="160" t="s">
        <v>69</v>
      </c>
      <c r="B67" s="160" t="e">
        <f>NA()</f>
        <v>#N/A</v>
      </c>
      <c r="C67" s="160">
        <f>IF(ISNUMBER('将来負担比率（分子）の構造'!I$53), IF('将来負担比率（分子）の構造'!I$53 &lt; 0, 0, '将来負担比率（分子）の構造'!I$53), NA())</f>
        <v>2400</v>
      </c>
      <c r="D67" s="160" t="e">
        <f>NA()</f>
        <v>#N/A</v>
      </c>
      <c r="E67" s="160" t="e">
        <f>NA()</f>
        <v>#N/A</v>
      </c>
      <c r="F67" s="160">
        <f>IF(ISNUMBER('将来負担比率（分子）の構造'!J$53), IF('将来負担比率（分子）の構造'!J$53 &lt; 0, 0, '将来負担比率（分子）の構造'!J$53), NA())</f>
        <v>2076</v>
      </c>
      <c r="G67" s="160" t="e">
        <f>NA()</f>
        <v>#N/A</v>
      </c>
      <c r="H67" s="160" t="e">
        <f>NA()</f>
        <v>#N/A</v>
      </c>
      <c r="I67" s="160">
        <f>IF(ISNUMBER('将来負担比率（分子）の構造'!K$53), IF('将来負担比率（分子）の構造'!K$53 &lt; 0, 0, '将来負担比率（分子）の構造'!K$53), NA())</f>
        <v>1354</v>
      </c>
      <c r="J67" s="160" t="e">
        <f>NA()</f>
        <v>#N/A</v>
      </c>
      <c r="K67" s="160" t="e">
        <f>NA()</f>
        <v>#N/A</v>
      </c>
      <c r="L67" s="160">
        <f>IF(ISNUMBER('将来負担比率（分子）の構造'!L$53), IF('将来負担比率（分子）の構造'!L$53 &lt; 0, 0, '将来負担比率（分子）の構造'!L$53), NA())</f>
        <v>1082</v>
      </c>
      <c r="M67" s="160" t="e">
        <f>NA()</f>
        <v>#N/A</v>
      </c>
      <c r="N67" s="160" t="e">
        <f>NA()</f>
        <v>#N/A</v>
      </c>
      <c r="O67" s="160">
        <f>IF(ISNUMBER('将来負担比率（分子）の構造'!M$53), IF('将来負担比率（分子）の構造'!M$53 &lt; 0, 0, '将来負担比率（分子）の構造'!M$53), NA())</f>
        <v>1140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2814</v>
      </c>
      <c r="C72" s="164">
        <f>基金残高に係る経年分析!G55</f>
        <v>2979</v>
      </c>
      <c r="D72" s="164">
        <f>基金残高に係る経年分析!H55</f>
        <v>1376</v>
      </c>
    </row>
    <row r="73" spans="1:16">
      <c r="A73" s="163" t="s">
        <v>72</v>
      </c>
      <c r="B73" s="164">
        <f>基金残高に係る経年分析!F56</f>
        <v>17</v>
      </c>
      <c r="C73" s="164">
        <f>基金残高に係る経年分析!G56</f>
        <v>17</v>
      </c>
      <c r="D73" s="164">
        <f>基金残高に係る経年分析!H56</f>
        <v>17</v>
      </c>
    </row>
    <row r="74" spans="1:16">
      <c r="A74" s="163" t="s">
        <v>73</v>
      </c>
      <c r="B74" s="164">
        <f>基金残高に係る経年分析!F57</f>
        <v>560</v>
      </c>
      <c r="C74" s="164">
        <f>基金残高に係る経年分析!G57</f>
        <v>560</v>
      </c>
      <c r="D74" s="164">
        <f>基金残高に係る経年分析!H57</f>
        <v>2255</v>
      </c>
    </row>
  </sheetData>
  <sheetProtection algorithmName="SHA-512" hashValue="EGj+YGD45Y7aSgEKizRud3/PU1/IM71e7xR+WgO6JVBh6dGumUYE0kH7SLz/Okh5xsJ8EZvSIS/XvZsz4B7GCQ==" saltValue="KMEU0X0YR0TL4wShew88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218</v>
      </c>
      <c r="C5" s="608"/>
      <c r="D5" s="608"/>
      <c r="E5" s="608"/>
      <c r="F5" s="608"/>
      <c r="G5" s="608"/>
      <c r="H5" s="608"/>
      <c r="I5" s="608"/>
      <c r="J5" s="608"/>
      <c r="K5" s="608"/>
      <c r="L5" s="608"/>
      <c r="M5" s="608"/>
      <c r="N5" s="608"/>
      <c r="O5" s="608"/>
      <c r="P5" s="608"/>
      <c r="Q5" s="609"/>
      <c r="R5" s="610">
        <v>2064571</v>
      </c>
      <c r="S5" s="611"/>
      <c r="T5" s="611"/>
      <c r="U5" s="611"/>
      <c r="V5" s="611"/>
      <c r="W5" s="611"/>
      <c r="X5" s="611"/>
      <c r="Y5" s="612"/>
      <c r="Z5" s="613">
        <v>18</v>
      </c>
      <c r="AA5" s="613"/>
      <c r="AB5" s="613"/>
      <c r="AC5" s="613"/>
      <c r="AD5" s="614">
        <v>2064571</v>
      </c>
      <c r="AE5" s="614"/>
      <c r="AF5" s="614"/>
      <c r="AG5" s="614"/>
      <c r="AH5" s="614"/>
      <c r="AI5" s="614"/>
      <c r="AJ5" s="614"/>
      <c r="AK5" s="614"/>
      <c r="AL5" s="615">
        <v>35.5</v>
      </c>
      <c r="AM5" s="616"/>
      <c r="AN5" s="616"/>
      <c r="AO5" s="617"/>
      <c r="AP5" s="607" t="s">
        <v>219</v>
      </c>
      <c r="AQ5" s="608"/>
      <c r="AR5" s="608"/>
      <c r="AS5" s="608"/>
      <c r="AT5" s="608"/>
      <c r="AU5" s="608"/>
      <c r="AV5" s="608"/>
      <c r="AW5" s="608"/>
      <c r="AX5" s="608"/>
      <c r="AY5" s="608"/>
      <c r="AZ5" s="608"/>
      <c r="BA5" s="608"/>
      <c r="BB5" s="608"/>
      <c r="BC5" s="608"/>
      <c r="BD5" s="608"/>
      <c r="BE5" s="608"/>
      <c r="BF5" s="609"/>
      <c r="BG5" s="621">
        <v>2057324</v>
      </c>
      <c r="BH5" s="622"/>
      <c r="BI5" s="622"/>
      <c r="BJ5" s="622"/>
      <c r="BK5" s="622"/>
      <c r="BL5" s="622"/>
      <c r="BM5" s="622"/>
      <c r="BN5" s="623"/>
      <c r="BO5" s="624">
        <v>99.6</v>
      </c>
      <c r="BP5" s="624"/>
      <c r="BQ5" s="624"/>
      <c r="BR5" s="624"/>
      <c r="BS5" s="625">
        <v>18905</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212</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c r="B6" s="618" t="s">
        <v>223</v>
      </c>
      <c r="C6" s="619"/>
      <c r="D6" s="619"/>
      <c r="E6" s="619"/>
      <c r="F6" s="619"/>
      <c r="G6" s="619"/>
      <c r="H6" s="619"/>
      <c r="I6" s="619"/>
      <c r="J6" s="619"/>
      <c r="K6" s="619"/>
      <c r="L6" s="619"/>
      <c r="M6" s="619"/>
      <c r="N6" s="619"/>
      <c r="O6" s="619"/>
      <c r="P6" s="619"/>
      <c r="Q6" s="620"/>
      <c r="R6" s="621">
        <v>71863</v>
      </c>
      <c r="S6" s="622"/>
      <c r="T6" s="622"/>
      <c r="U6" s="622"/>
      <c r="V6" s="622"/>
      <c r="W6" s="622"/>
      <c r="X6" s="622"/>
      <c r="Y6" s="623"/>
      <c r="Z6" s="624">
        <v>0.6</v>
      </c>
      <c r="AA6" s="624"/>
      <c r="AB6" s="624"/>
      <c r="AC6" s="624"/>
      <c r="AD6" s="625">
        <v>71863</v>
      </c>
      <c r="AE6" s="625"/>
      <c r="AF6" s="625"/>
      <c r="AG6" s="625"/>
      <c r="AH6" s="625"/>
      <c r="AI6" s="625"/>
      <c r="AJ6" s="625"/>
      <c r="AK6" s="625"/>
      <c r="AL6" s="626">
        <v>1.2</v>
      </c>
      <c r="AM6" s="627"/>
      <c r="AN6" s="627"/>
      <c r="AO6" s="628"/>
      <c r="AP6" s="618" t="s">
        <v>224</v>
      </c>
      <c r="AQ6" s="619"/>
      <c r="AR6" s="619"/>
      <c r="AS6" s="619"/>
      <c r="AT6" s="619"/>
      <c r="AU6" s="619"/>
      <c r="AV6" s="619"/>
      <c r="AW6" s="619"/>
      <c r="AX6" s="619"/>
      <c r="AY6" s="619"/>
      <c r="AZ6" s="619"/>
      <c r="BA6" s="619"/>
      <c r="BB6" s="619"/>
      <c r="BC6" s="619"/>
      <c r="BD6" s="619"/>
      <c r="BE6" s="619"/>
      <c r="BF6" s="620"/>
      <c r="BG6" s="621">
        <v>2057324</v>
      </c>
      <c r="BH6" s="622"/>
      <c r="BI6" s="622"/>
      <c r="BJ6" s="622"/>
      <c r="BK6" s="622"/>
      <c r="BL6" s="622"/>
      <c r="BM6" s="622"/>
      <c r="BN6" s="623"/>
      <c r="BO6" s="624">
        <v>99.6</v>
      </c>
      <c r="BP6" s="624"/>
      <c r="BQ6" s="624"/>
      <c r="BR6" s="624"/>
      <c r="BS6" s="625">
        <v>18905</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105841</v>
      </c>
      <c r="CS6" s="622"/>
      <c r="CT6" s="622"/>
      <c r="CU6" s="622"/>
      <c r="CV6" s="622"/>
      <c r="CW6" s="622"/>
      <c r="CX6" s="622"/>
      <c r="CY6" s="623"/>
      <c r="CZ6" s="615">
        <v>0.9</v>
      </c>
      <c r="DA6" s="616"/>
      <c r="DB6" s="616"/>
      <c r="DC6" s="635"/>
      <c r="DD6" s="630" t="s">
        <v>122</v>
      </c>
      <c r="DE6" s="622"/>
      <c r="DF6" s="622"/>
      <c r="DG6" s="622"/>
      <c r="DH6" s="622"/>
      <c r="DI6" s="622"/>
      <c r="DJ6" s="622"/>
      <c r="DK6" s="622"/>
      <c r="DL6" s="622"/>
      <c r="DM6" s="622"/>
      <c r="DN6" s="622"/>
      <c r="DO6" s="622"/>
      <c r="DP6" s="623"/>
      <c r="DQ6" s="630">
        <v>105697</v>
      </c>
      <c r="DR6" s="622"/>
      <c r="DS6" s="622"/>
      <c r="DT6" s="622"/>
      <c r="DU6" s="622"/>
      <c r="DV6" s="622"/>
      <c r="DW6" s="622"/>
      <c r="DX6" s="622"/>
      <c r="DY6" s="622"/>
      <c r="DZ6" s="622"/>
      <c r="EA6" s="622"/>
      <c r="EB6" s="622"/>
      <c r="EC6" s="631"/>
    </row>
    <row r="7" spans="2:143" ht="11.25" customHeight="1">
      <c r="B7" s="618" t="s">
        <v>226</v>
      </c>
      <c r="C7" s="619"/>
      <c r="D7" s="619"/>
      <c r="E7" s="619"/>
      <c r="F7" s="619"/>
      <c r="G7" s="619"/>
      <c r="H7" s="619"/>
      <c r="I7" s="619"/>
      <c r="J7" s="619"/>
      <c r="K7" s="619"/>
      <c r="L7" s="619"/>
      <c r="M7" s="619"/>
      <c r="N7" s="619"/>
      <c r="O7" s="619"/>
      <c r="P7" s="619"/>
      <c r="Q7" s="620"/>
      <c r="R7" s="621">
        <v>6010</v>
      </c>
      <c r="S7" s="622"/>
      <c r="T7" s="622"/>
      <c r="U7" s="622"/>
      <c r="V7" s="622"/>
      <c r="W7" s="622"/>
      <c r="X7" s="622"/>
      <c r="Y7" s="623"/>
      <c r="Z7" s="624">
        <v>0.1</v>
      </c>
      <c r="AA7" s="624"/>
      <c r="AB7" s="624"/>
      <c r="AC7" s="624"/>
      <c r="AD7" s="625">
        <v>6010</v>
      </c>
      <c r="AE7" s="625"/>
      <c r="AF7" s="625"/>
      <c r="AG7" s="625"/>
      <c r="AH7" s="625"/>
      <c r="AI7" s="625"/>
      <c r="AJ7" s="625"/>
      <c r="AK7" s="625"/>
      <c r="AL7" s="626">
        <v>0.1</v>
      </c>
      <c r="AM7" s="627"/>
      <c r="AN7" s="627"/>
      <c r="AO7" s="628"/>
      <c r="AP7" s="618" t="s">
        <v>227</v>
      </c>
      <c r="AQ7" s="619"/>
      <c r="AR7" s="619"/>
      <c r="AS7" s="619"/>
      <c r="AT7" s="619"/>
      <c r="AU7" s="619"/>
      <c r="AV7" s="619"/>
      <c r="AW7" s="619"/>
      <c r="AX7" s="619"/>
      <c r="AY7" s="619"/>
      <c r="AZ7" s="619"/>
      <c r="BA7" s="619"/>
      <c r="BB7" s="619"/>
      <c r="BC7" s="619"/>
      <c r="BD7" s="619"/>
      <c r="BE7" s="619"/>
      <c r="BF7" s="620"/>
      <c r="BG7" s="621">
        <v>1009793</v>
      </c>
      <c r="BH7" s="622"/>
      <c r="BI7" s="622"/>
      <c r="BJ7" s="622"/>
      <c r="BK7" s="622"/>
      <c r="BL7" s="622"/>
      <c r="BM7" s="622"/>
      <c r="BN7" s="623"/>
      <c r="BO7" s="624">
        <v>48.9</v>
      </c>
      <c r="BP7" s="624"/>
      <c r="BQ7" s="624"/>
      <c r="BR7" s="624"/>
      <c r="BS7" s="625">
        <v>18905</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3285771</v>
      </c>
      <c r="CS7" s="622"/>
      <c r="CT7" s="622"/>
      <c r="CU7" s="622"/>
      <c r="CV7" s="622"/>
      <c r="CW7" s="622"/>
      <c r="CX7" s="622"/>
      <c r="CY7" s="623"/>
      <c r="CZ7" s="624">
        <v>28.8</v>
      </c>
      <c r="DA7" s="624"/>
      <c r="DB7" s="624"/>
      <c r="DC7" s="624"/>
      <c r="DD7" s="630">
        <v>235753</v>
      </c>
      <c r="DE7" s="622"/>
      <c r="DF7" s="622"/>
      <c r="DG7" s="622"/>
      <c r="DH7" s="622"/>
      <c r="DI7" s="622"/>
      <c r="DJ7" s="622"/>
      <c r="DK7" s="622"/>
      <c r="DL7" s="622"/>
      <c r="DM7" s="622"/>
      <c r="DN7" s="622"/>
      <c r="DO7" s="622"/>
      <c r="DP7" s="623"/>
      <c r="DQ7" s="630">
        <v>1253998</v>
      </c>
      <c r="DR7" s="622"/>
      <c r="DS7" s="622"/>
      <c r="DT7" s="622"/>
      <c r="DU7" s="622"/>
      <c r="DV7" s="622"/>
      <c r="DW7" s="622"/>
      <c r="DX7" s="622"/>
      <c r="DY7" s="622"/>
      <c r="DZ7" s="622"/>
      <c r="EA7" s="622"/>
      <c r="EB7" s="622"/>
      <c r="EC7" s="631"/>
    </row>
    <row r="8" spans="2:143" ht="11.25" customHeight="1">
      <c r="B8" s="618" t="s">
        <v>229</v>
      </c>
      <c r="C8" s="619"/>
      <c r="D8" s="619"/>
      <c r="E8" s="619"/>
      <c r="F8" s="619"/>
      <c r="G8" s="619"/>
      <c r="H8" s="619"/>
      <c r="I8" s="619"/>
      <c r="J8" s="619"/>
      <c r="K8" s="619"/>
      <c r="L8" s="619"/>
      <c r="M8" s="619"/>
      <c r="N8" s="619"/>
      <c r="O8" s="619"/>
      <c r="P8" s="619"/>
      <c r="Q8" s="620"/>
      <c r="R8" s="621">
        <v>12216</v>
      </c>
      <c r="S8" s="622"/>
      <c r="T8" s="622"/>
      <c r="U8" s="622"/>
      <c r="V8" s="622"/>
      <c r="W8" s="622"/>
      <c r="X8" s="622"/>
      <c r="Y8" s="623"/>
      <c r="Z8" s="624">
        <v>0.1</v>
      </c>
      <c r="AA8" s="624"/>
      <c r="AB8" s="624"/>
      <c r="AC8" s="624"/>
      <c r="AD8" s="625">
        <v>12216</v>
      </c>
      <c r="AE8" s="625"/>
      <c r="AF8" s="625"/>
      <c r="AG8" s="625"/>
      <c r="AH8" s="625"/>
      <c r="AI8" s="625"/>
      <c r="AJ8" s="625"/>
      <c r="AK8" s="625"/>
      <c r="AL8" s="626">
        <v>0.2</v>
      </c>
      <c r="AM8" s="627"/>
      <c r="AN8" s="627"/>
      <c r="AO8" s="628"/>
      <c r="AP8" s="618" t="s">
        <v>230</v>
      </c>
      <c r="AQ8" s="619"/>
      <c r="AR8" s="619"/>
      <c r="AS8" s="619"/>
      <c r="AT8" s="619"/>
      <c r="AU8" s="619"/>
      <c r="AV8" s="619"/>
      <c r="AW8" s="619"/>
      <c r="AX8" s="619"/>
      <c r="AY8" s="619"/>
      <c r="AZ8" s="619"/>
      <c r="BA8" s="619"/>
      <c r="BB8" s="619"/>
      <c r="BC8" s="619"/>
      <c r="BD8" s="619"/>
      <c r="BE8" s="619"/>
      <c r="BF8" s="620"/>
      <c r="BG8" s="621">
        <v>35515</v>
      </c>
      <c r="BH8" s="622"/>
      <c r="BI8" s="622"/>
      <c r="BJ8" s="622"/>
      <c r="BK8" s="622"/>
      <c r="BL8" s="622"/>
      <c r="BM8" s="622"/>
      <c r="BN8" s="623"/>
      <c r="BO8" s="624">
        <v>1.7</v>
      </c>
      <c r="BP8" s="624"/>
      <c r="BQ8" s="624"/>
      <c r="BR8" s="624"/>
      <c r="BS8" s="630" t="s">
        <v>231</v>
      </c>
      <c r="BT8" s="622"/>
      <c r="BU8" s="622"/>
      <c r="BV8" s="622"/>
      <c r="BW8" s="622"/>
      <c r="BX8" s="622"/>
      <c r="BY8" s="622"/>
      <c r="BZ8" s="622"/>
      <c r="CA8" s="622"/>
      <c r="CB8" s="631"/>
      <c r="CD8" s="636" t="s">
        <v>232</v>
      </c>
      <c r="CE8" s="637"/>
      <c r="CF8" s="637"/>
      <c r="CG8" s="637"/>
      <c r="CH8" s="637"/>
      <c r="CI8" s="637"/>
      <c r="CJ8" s="637"/>
      <c r="CK8" s="637"/>
      <c r="CL8" s="637"/>
      <c r="CM8" s="637"/>
      <c r="CN8" s="637"/>
      <c r="CO8" s="637"/>
      <c r="CP8" s="637"/>
      <c r="CQ8" s="638"/>
      <c r="CR8" s="621">
        <v>2542572</v>
      </c>
      <c r="CS8" s="622"/>
      <c r="CT8" s="622"/>
      <c r="CU8" s="622"/>
      <c r="CV8" s="622"/>
      <c r="CW8" s="622"/>
      <c r="CX8" s="622"/>
      <c r="CY8" s="623"/>
      <c r="CZ8" s="624">
        <v>22.3</v>
      </c>
      <c r="DA8" s="624"/>
      <c r="DB8" s="624"/>
      <c r="DC8" s="624"/>
      <c r="DD8" s="630">
        <v>65494</v>
      </c>
      <c r="DE8" s="622"/>
      <c r="DF8" s="622"/>
      <c r="DG8" s="622"/>
      <c r="DH8" s="622"/>
      <c r="DI8" s="622"/>
      <c r="DJ8" s="622"/>
      <c r="DK8" s="622"/>
      <c r="DL8" s="622"/>
      <c r="DM8" s="622"/>
      <c r="DN8" s="622"/>
      <c r="DO8" s="622"/>
      <c r="DP8" s="623"/>
      <c r="DQ8" s="630">
        <v>1529547</v>
      </c>
      <c r="DR8" s="622"/>
      <c r="DS8" s="622"/>
      <c r="DT8" s="622"/>
      <c r="DU8" s="622"/>
      <c r="DV8" s="622"/>
      <c r="DW8" s="622"/>
      <c r="DX8" s="622"/>
      <c r="DY8" s="622"/>
      <c r="DZ8" s="622"/>
      <c r="EA8" s="622"/>
      <c r="EB8" s="622"/>
      <c r="EC8" s="631"/>
    </row>
    <row r="9" spans="2:143" ht="11.25" customHeight="1">
      <c r="B9" s="618" t="s">
        <v>233</v>
      </c>
      <c r="C9" s="619"/>
      <c r="D9" s="619"/>
      <c r="E9" s="619"/>
      <c r="F9" s="619"/>
      <c r="G9" s="619"/>
      <c r="H9" s="619"/>
      <c r="I9" s="619"/>
      <c r="J9" s="619"/>
      <c r="K9" s="619"/>
      <c r="L9" s="619"/>
      <c r="M9" s="619"/>
      <c r="N9" s="619"/>
      <c r="O9" s="619"/>
      <c r="P9" s="619"/>
      <c r="Q9" s="620"/>
      <c r="R9" s="621">
        <v>12740</v>
      </c>
      <c r="S9" s="622"/>
      <c r="T9" s="622"/>
      <c r="U9" s="622"/>
      <c r="V9" s="622"/>
      <c r="W9" s="622"/>
      <c r="X9" s="622"/>
      <c r="Y9" s="623"/>
      <c r="Z9" s="624">
        <v>0.1</v>
      </c>
      <c r="AA9" s="624"/>
      <c r="AB9" s="624"/>
      <c r="AC9" s="624"/>
      <c r="AD9" s="625">
        <v>12740</v>
      </c>
      <c r="AE9" s="625"/>
      <c r="AF9" s="625"/>
      <c r="AG9" s="625"/>
      <c r="AH9" s="625"/>
      <c r="AI9" s="625"/>
      <c r="AJ9" s="625"/>
      <c r="AK9" s="625"/>
      <c r="AL9" s="626">
        <v>0.2</v>
      </c>
      <c r="AM9" s="627"/>
      <c r="AN9" s="627"/>
      <c r="AO9" s="628"/>
      <c r="AP9" s="618" t="s">
        <v>234</v>
      </c>
      <c r="AQ9" s="619"/>
      <c r="AR9" s="619"/>
      <c r="AS9" s="619"/>
      <c r="AT9" s="619"/>
      <c r="AU9" s="619"/>
      <c r="AV9" s="619"/>
      <c r="AW9" s="619"/>
      <c r="AX9" s="619"/>
      <c r="AY9" s="619"/>
      <c r="AZ9" s="619"/>
      <c r="BA9" s="619"/>
      <c r="BB9" s="619"/>
      <c r="BC9" s="619"/>
      <c r="BD9" s="619"/>
      <c r="BE9" s="619"/>
      <c r="BF9" s="620"/>
      <c r="BG9" s="621">
        <v>878966</v>
      </c>
      <c r="BH9" s="622"/>
      <c r="BI9" s="622"/>
      <c r="BJ9" s="622"/>
      <c r="BK9" s="622"/>
      <c r="BL9" s="622"/>
      <c r="BM9" s="622"/>
      <c r="BN9" s="623"/>
      <c r="BO9" s="624">
        <v>42.6</v>
      </c>
      <c r="BP9" s="624"/>
      <c r="BQ9" s="624"/>
      <c r="BR9" s="624"/>
      <c r="BS9" s="630" t="s">
        <v>231</v>
      </c>
      <c r="BT9" s="622"/>
      <c r="BU9" s="622"/>
      <c r="BV9" s="622"/>
      <c r="BW9" s="622"/>
      <c r="BX9" s="622"/>
      <c r="BY9" s="622"/>
      <c r="BZ9" s="622"/>
      <c r="CA9" s="622"/>
      <c r="CB9" s="631"/>
      <c r="CD9" s="636" t="s">
        <v>235</v>
      </c>
      <c r="CE9" s="637"/>
      <c r="CF9" s="637"/>
      <c r="CG9" s="637"/>
      <c r="CH9" s="637"/>
      <c r="CI9" s="637"/>
      <c r="CJ9" s="637"/>
      <c r="CK9" s="637"/>
      <c r="CL9" s="637"/>
      <c r="CM9" s="637"/>
      <c r="CN9" s="637"/>
      <c r="CO9" s="637"/>
      <c r="CP9" s="637"/>
      <c r="CQ9" s="638"/>
      <c r="CR9" s="621">
        <v>450982</v>
      </c>
      <c r="CS9" s="622"/>
      <c r="CT9" s="622"/>
      <c r="CU9" s="622"/>
      <c r="CV9" s="622"/>
      <c r="CW9" s="622"/>
      <c r="CX9" s="622"/>
      <c r="CY9" s="623"/>
      <c r="CZ9" s="624">
        <v>4</v>
      </c>
      <c r="DA9" s="624"/>
      <c r="DB9" s="624"/>
      <c r="DC9" s="624"/>
      <c r="DD9" s="630" t="s">
        <v>231</v>
      </c>
      <c r="DE9" s="622"/>
      <c r="DF9" s="622"/>
      <c r="DG9" s="622"/>
      <c r="DH9" s="622"/>
      <c r="DI9" s="622"/>
      <c r="DJ9" s="622"/>
      <c r="DK9" s="622"/>
      <c r="DL9" s="622"/>
      <c r="DM9" s="622"/>
      <c r="DN9" s="622"/>
      <c r="DO9" s="622"/>
      <c r="DP9" s="623"/>
      <c r="DQ9" s="630">
        <v>419315</v>
      </c>
      <c r="DR9" s="622"/>
      <c r="DS9" s="622"/>
      <c r="DT9" s="622"/>
      <c r="DU9" s="622"/>
      <c r="DV9" s="622"/>
      <c r="DW9" s="622"/>
      <c r="DX9" s="622"/>
      <c r="DY9" s="622"/>
      <c r="DZ9" s="622"/>
      <c r="EA9" s="622"/>
      <c r="EB9" s="622"/>
      <c r="EC9" s="631"/>
    </row>
    <row r="10" spans="2:143" ht="11.25" customHeight="1">
      <c r="B10" s="618" t="s">
        <v>236</v>
      </c>
      <c r="C10" s="619"/>
      <c r="D10" s="619"/>
      <c r="E10" s="619"/>
      <c r="F10" s="619"/>
      <c r="G10" s="619"/>
      <c r="H10" s="619"/>
      <c r="I10" s="619"/>
      <c r="J10" s="619"/>
      <c r="K10" s="619"/>
      <c r="L10" s="619"/>
      <c r="M10" s="619"/>
      <c r="N10" s="619"/>
      <c r="O10" s="619"/>
      <c r="P10" s="619"/>
      <c r="Q10" s="620"/>
      <c r="R10" s="621" t="s">
        <v>231</v>
      </c>
      <c r="S10" s="622"/>
      <c r="T10" s="622"/>
      <c r="U10" s="622"/>
      <c r="V10" s="622"/>
      <c r="W10" s="622"/>
      <c r="X10" s="622"/>
      <c r="Y10" s="623"/>
      <c r="Z10" s="624" t="s">
        <v>231</v>
      </c>
      <c r="AA10" s="624"/>
      <c r="AB10" s="624"/>
      <c r="AC10" s="624"/>
      <c r="AD10" s="625" t="s">
        <v>122</v>
      </c>
      <c r="AE10" s="625"/>
      <c r="AF10" s="625"/>
      <c r="AG10" s="625"/>
      <c r="AH10" s="625"/>
      <c r="AI10" s="625"/>
      <c r="AJ10" s="625"/>
      <c r="AK10" s="625"/>
      <c r="AL10" s="626" t="s">
        <v>122</v>
      </c>
      <c r="AM10" s="627"/>
      <c r="AN10" s="627"/>
      <c r="AO10" s="628"/>
      <c r="AP10" s="618" t="s">
        <v>237</v>
      </c>
      <c r="AQ10" s="619"/>
      <c r="AR10" s="619"/>
      <c r="AS10" s="619"/>
      <c r="AT10" s="619"/>
      <c r="AU10" s="619"/>
      <c r="AV10" s="619"/>
      <c r="AW10" s="619"/>
      <c r="AX10" s="619"/>
      <c r="AY10" s="619"/>
      <c r="AZ10" s="619"/>
      <c r="BA10" s="619"/>
      <c r="BB10" s="619"/>
      <c r="BC10" s="619"/>
      <c r="BD10" s="619"/>
      <c r="BE10" s="619"/>
      <c r="BF10" s="620"/>
      <c r="BG10" s="621">
        <v>42583</v>
      </c>
      <c r="BH10" s="622"/>
      <c r="BI10" s="622"/>
      <c r="BJ10" s="622"/>
      <c r="BK10" s="622"/>
      <c r="BL10" s="622"/>
      <c r="BM10" s="622"/>
      <c r="BN10" s="623"/>
      <c r="BO10" s="624">
        <v>2.1</v>
      </c>
      <c r="BP10" s="624"/>
      <c r="BQ10" s="624"/>
      <c r="BR10" s="624"/>
      <c r="BS10" s="630">
        <v>8480</v>
      </c>
      <c r="BT10" s="622"/>
      <c r="BU10" s="622"/>
      <c r="BV10" s="622"/>
      <c r="BW10" s="622"/>
      <c r="BX10" s="622"/>
      <c r="BY10" s="622"/>
      <c r="BZ10" s="622"/>
      <c r="CA10" s="622"/>
      <c r="CB10" s="631"/>
      <c r="CD10" s="636" t="s">
        <v>238</v>
      </c>
      <c r="CE10" s="637"/>
      <c r="CF10" s="637"/>
      <c r="CG10" s="637"/>
      <c r="CH10" s="637"/>
      <c r="CI10" s="637"/>
      <c r="CJ10" s="637"/>
      <c r="CK10" s="637"/>
      <c r="CL10" s="637"/>
      <c r="CM10" s="637"/>
      <c r="CN10" s="637"/>
      <c r="CO10" s="637"/>
      <c r="CP10" s="637"/>
      <c r="CQ10" s="638"/>
      <c r="CR10" s="621">
        <v>40647</v>
      </c>
      <c r="CS10" s="622"/>
      <c r="CT10" s="622"/>
      <c r="CU10" s="622"/>
      <c r="CV10" s="622"/>
      <c r="CW10" s="622"/>
      <c r="CX10" s="622"/>
      <c r="CY10" s="623"/>
      <c r="CZ10" s="624">
        <v>0.4</v>
      </c>
      <c r="DA10" s="624"/>
      <c r="DB10" s="624"/>
      <c r="DC10" s="624"/>
      <c r="DD10" s="630" t="s">
        <v>122</v>
      </c>
      <c r="DE10" s="622"/>
      <c r="DF10" s="622"/>
      <c r="DG10" s="622"/>
      <c r="DH10" s="622"/>
      <c r="DI10" s="622"/>
      <c r="DJ10" s="622"/>
      <c r="DK10" s="622"/>
      <c r="DL10" s="622"/>
      <c r="DM10" s="622"/>
      <c r="DN10" s="622"/>
      <c r="DO10" s="622"/>
      <c r="DP10" s="623"/>
      <c r="DQ10" s="630">
        <v>14147</v>
      </c>
      <c r="DR10" s="622"/>
      <c r="DS10" s="622"/>
      <c r="DT10" s="622"/>
      <c r="DU10" s="622"/>
      <c r="DV10" s="622"/>
      <c r="DW10" s="622"/>
      <c r="DX10" s="622"/>
      <c r="DY10" s="622"/>
      <c r="DZ10" s="622"/>
      <c r="EA10" s="622"/>
      <c r="EB10" s="622"/>
      <c r="EC10" s="631"/>
    </row>
    <row r="11" spans="2:143" ht="11.25" customHeight="1">
      <c r="B11" s="618" t="s">
        <v>239</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122</v>
      </c>
      <c r="AM11" s="627"/>
      <c r="AN11" s="627"/>
      <c r="AO11" s="628"/>
      <c r="AP11" s="618" t="s">
        <v>240</v>
      </c>
      <c r="AQ11" s="619"/>
      <c r="AR11" s="619"/>
      <c r="AS11" s="619"/>
      <c r="AT11" s="619"/>
      <c r="AU11" s="619"/>
      <c r="AV11" s="619"/>
      <c r="AW11" s="619"/>
      <c r="AX11" s="619"/>
      <c r="AY11" s="619"/>
      <c r="AZ11" s="619"/>
      <c r="BA11" s="619"/>
      <c r="BB11" s="619"/>
      <c r="BC11" s="619"/>
      <c r="BD11" s="619"/>
      <c r="BE11" s="619"/>
      <c r="BF11" s="620"/>
      <c r="BG11" s="621">
        <v>52729</v>
      </c>
      <c r="BH11" s="622"/>
      <c r="BI11" s="622"/>
      <c r="BJ11" s="622"/>
      <c r="BK11" s="622"/>
      <c r="BL11" s="622"/>
      <c r="BM11" s="622"/>
      <c r="BN11" s="623"/>
      <c r="BO11" s="624">
        <v>2.6</v>
      </c>
      <c r="BP11" s="624"/>
      <c r="BQ11" s="624"/>
      <c r="BR11" s="624"/>
      <c r="BS11" s="630">
        <v>10425</v>
      </c>
      <c r="BT11" s="622"/>
      <c r="BU11" s="622"/>
      <c r="BV11" s="622"/>
      <c r="BW11" s="622"/>
      <c r="BX11" s="622"/>
      <c r="BY11" s="622"/>
      <c r="BZ11" s="622"/>
      <c r="CA11" s="622"/>
      <c r="CB11" s="631"/>
      <c r="CD11" s="636" t="s">
        <v>241</v>
      </c>
      <c r="CE11" s="637"/>
      <c r="CF11" s="637"/>
      <c r="CG11" s="637"/>
      <c r="CH11" s="637"/>
      <c r="CI11" s="637"/>
      <c r="CJ11" s="637"/>
      <c r="CK11" s="637"/>
      <c r="CL11" s="637"/>
      <c r="CM11" s="637"/>
      <c r="CN11" s="637"/>
      <c r="CO11" s="637"/>
      <c r="CP11" s="637"/>
      <c r="CQ11" s="638"/>
      <c r="CR11" s="621">
        <v>529987</v>
      </c>
      <c r="CS11" s="622"/>
      <c r="CT11" s="622"/>
      <c r="CU11" s="622"/>
      <c r="CV11" s="622"/>
      <c r="CW11" s="622"/>
      <c r="CX11" s="622"/>
      <c r="CY11" s="623"/>
      <c r="CZ11" s="624">
        <v>4.5999999999999996</v>
      </c>
      <c r="DA11" s="624"/>
      <c r="DB11" s="624"/>
      <c r="DC11" s="624"/>
      <c r="DD11" s="630">
        <v>34755</v>
      </c>
      <c r="DE11" s="622"/>
      <c r="DF11" s="622"/>
      <c r="DG11" s="622"/>
      <c r="DH11" s="622"/>
      <c r="DI11" s="622"/>
      <c r="DJ11" s="622"/>
      <c r="DK11" s="622"/>
      <c r="DL11" s="622"/>
      <c r="DM11" s="622"/>
      <c r="DN11" s="622"/>
      <c r="DO11" s="622"/>
      <c r="DP11" s="623"/>
      <c r="DQ11" s="630">
        <v>363101</v>
      </c>
      <c r="DR11" s="622"/>
      <c r="DS11" s="622"/>
      <c r="DT11" s="622"/>
      <c r="DU11" s="622"/>
      <c r="DV11" s="622"/>
      <c r="DW11" s="622"/>
      <c r="DX11" s="622"/>
      <c r="DY11" s="622"/>
      <c r="DZ11" s="622"/>
      <c r="EA11" s="622"/>
      <c r="EB11" s="622"/>
      <c r="EC11" s="631"/>
    </row>
    <row r="12" spans="2:143" ht="11.25" customHeight="1">
      <c r="B12" s="618" t="s">
        <v>242</v>
      </c>
      <c r="C12" s="619"/>
      <c r="D12" s="619"/>
      <c r="E12" s="619"/>
      <c r="F12" s="619"/>
      <c r="G12" s="619"/>
      <c r="H12" s="619"/>
      <c r="I12" s="619"/>
      <c r="J12" s="619"/>
      <c r="K12" s="619"/>
      <c r="L12" s="619"/>
      <c r="M12" s="619"/>
      <c r="N12" s="619"/>
      <c r="O12" s="619"/>
      <c r="P12" s="619"/>
      <c r="Q12" s="620"/>
      <c r="R12" s="621">
        <v>344111</v>
      </c>
      <c r="S12" s="622"/>
      <c r="T12" s="622"/>
      <c r="U12" s="622"/>
      <c r="V12" s="622"/>
      <c r="W12" s="622"/>
      <c r="X12" s="622"/>
      <c r="Y12" s="623"/>
      <c r="Z12" s="624">
        <v>3</v>
      </c>
      <c r="AA12" s="624"/>
      <c r="AB12" s="624"/>
      <c r="AC12" s="624"/>
      <c r="AD12" s="625">
        <v>344111</v>
      </c>
      <c r="AE12" s="625"/>
      <c r="AF12" s="625"/>
      <c r="AG12" s="625"/>
      <c r="AH12" s="625"/>
      <c r="AI12" s="625"/>
      <c r="AJ12" s="625"/>
      <c r="AK12" s="625"/>
      <c r="AL12" s="626">
        <v>5.9</v>
      </c>
      <c r="AM12" s="627"/>
      <c r="AN12" s="627"/>
      <c r="AO12" s="628"/>
      <c r="AP12" s="618" t="s">
        <v>243</v>
      </c>
      <c r="AQ12" s="619"/>
      <c r="AR12" s="619"/>
      <c r="AS12" s="619"/>
      <c r="AT12" s="619"/>
      <c r="AU12" s="619"/>
      <c r="AV12" s="619"/>
      <c r="AW12" s="619"/>
      <c r="AX12" s="619"/>
      <c r="AY12" s="619"/>
      <c r="AZ12" s="619"/>
      <c r="BA12" s="619"/>
      <c r="BB12" s="619"/>
      <c r="BC12" s="619"/>
      <c r="BD12" s="619"/>
      <c r="BE12" s="619"/>
      <c r="BF12" s="620"/>
      <c r="BG12" s="621">
        <v>909731</v>
      </c>
      <c r="BH12" s="622"/>
      <c r="BI12" s="622"/>
      <c r="BJ12" s="622"/>
      <c r="BK12" s="622"/>
      <c r="BL12" s="622"/>
      <c r="BM12" s="622"/>
      <c r="BN12" s="623"/>
      <c r="BO12" s="624">
        <v>44.1</v>
      </c>
      <c r="BP12" s="624"/>
      <c r="BQ12" s="624"/>
      <c r="BR12" s="624"/>
      <c r="BS12" s="630" t="s">
        <v>231</v>
      </c>
      <c r="BT12" s="622"/>
      <c r="BU12" s="622"/>
      <c r="BV12" s="622"/>
      <c r="BW12" s="622"/>
      <c r="BX12" s="622"/>
      <c r="BY12" s="622"/>
      <c r="BZ12" s="622"/>
      <c r="CA12" s="622"/>
      <c r="CB12" s="631"/>
      <c r="CD12" s="636" t="s">
        <v>244</v>
      </c>
      <c r="CE12" s="637"/>
      <c r="CF12" s="637"/>
      <c r="CG12" s="637"/>
      <c r="CH12" s="637"/>
      <c r="CI12" s="637"/>
      <c r="CJ12" s="637"/>
      <c r="CK12" s="637"/>
      <c r="CL12" s="637"/>
      <c r="CM12" s="637"/>
      <c r="CN12" s="637"/>
      <c r="CO12" s="637"/>
      <c r="CP12" s="637"/>
      <c r="CQ12" s="638"/>
      <c r="CR12" s="621">
        <v>424476</v>
      </c>
      <c r="CS12" s="622"/>
      <c r="CT12" s="622"/>
      <c r="CU12" s="622"/>
      <c r="CV12" s="622"/>
      <c r="CW12" s="622"/>
      <c r="CX12" s="622"/>
      <c r="CY12" s="623"/>
      <c r="CZ12" s="624">
        <v>3.7</v>
      </c>
      <c r="DA12" s="624"/>
      <c r="DB12" s="624"/>
      <c r="DC12" s="624"/>
      <c r="DD12" s="630">
        <v>249902</v>
      </c>
      <c r="DE12" s="622"/>
      <c r="DF12" s="622"/>
      <c r="DG12" s="622"/>
      <c r="DH12" s="622"/>
      <c r="DI12" s="622"/>
      <c r="DJ12" s="622"/>
      <c r="DK12" s="622"/>
      <c r="DL12" s="622"/>
      <c r="DM12" s="622"/>
      <c r="DN12" s="622"/>
      <c r="DO12" s="622"/>
      <c r="DP12" s="623"/>
      <c r="DQ12" s="630">
        <v>126392</v>
      </c>
      <c r="DR12" s="622"/>
      <c r="DS12" s="622"/>
      <c r="DT12" s="622"/>
      <c r="DU12" s="622"/>
      <c r="DV12" s="622"/>
      <c r="DW12" s="622"/>
      <c r="DX12" s="622"/>
      <c r="DY12" s="622"/>
      <c r="DZ12" s="622"/>
      <c r="EA12" s="622"/>
      <c r="EB12" s="622"/>
      <c r="EC12" s="631"/>
    </row>
    <row r="13" spans="2:143" ht="11.25" customHeight="1">
      <c r="B13" s="618" t="s">
        <v>245</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122</v>
      </c>
      <c r="AA13" s="624"/>
      <c r="AB13" s="624"/>
      <c r="AC13" s="624"/>
      <c r="AD13" s="625" t="s">
        <v>122</v>
      </c>
      <c r="AE13" s="625"/>
      <c r="AF13" s="625"/>
      <c r="AG13" s="625"/>
      <c r="AH13" s="625"/>
      <c r="AI13" s="625"/>
      <c r="AJ13" s="625"/>
      <c r="AK13" s="625"/>
      <c r="AL13" s="626" t="s">
        <v>231</v>
      </c>
      <c r="AM13" s="627"/>
      <c r="AN13" s="627"/>
      <c r="AO13" s="628"/>
      <c r="AP13" s="618" t="s">
        <v>246</v>
      </c>
      <c r="AQ13" s="619"/>
      <c r="AR13" s="619"/>
      <c r="AS13" s="619"/>
      <c r="AT13" s="619"/>
      <c r="AU13" s="619"/>
      <c r="AV13" s="619"/>
      <c r="AW13" s="619"/>
      <c r="AX13" s="619"/>
      <c r="AY13" s="619"/>
      <c r="AZ13" s="619"/>
      <c r="BA13" s="619"/>
      <c r="BB13" s="619"/>
      <c r="BC13" s="619"/>
      <c r="BD13" s="619"/>
      <c r="BE13" s="619"/>
      <c r="BF13" s="620"/>
      <c r="BG13" s="621">
        <v>909683</v>
      </c>
      <c r="BH13" s="622"/>
      <c r="BI13" s="622"/>
      <c r="BJ13" s="622"/>
      <c r="BK13" s="622"/>
      <c r="BL13" s="622"/>
      <c r="BM13" s="622"/>
      <c r="BN13" s="623"/>
      <c r="BO13" s="624">
        <v>44.1</v>
      </c>
      <c r="BP13" s="624"/>
      <c r="BQ13" s="624"/>
      <c r="BR13" s="624"/>
      <c r="BS13" s="630" t="s">
        <v>231</v>
      </c>
      <c r="BT13" s="622"/>
      <c r="BU13" s="622"/>
      <c r="BV13" s="622"/>
      <c r="BW13" s="622"/>
      <c r="BX13" s="622"/>
      <c r="BY13" s="622"/>
      <c r="BZ13" s="622"/>
      <c r="CA13" s="622"/>
      <c r="CB13" s="631"/>
      <c r="CD13" s="636" t="s">
        <v>247</v>
      </c>
      <c r="CE13" s="637"/>
      <c r="CF13" s="637"/>
      <c r="CG13" s="637"/>
      <c r="CH13" s="637"/>
      <c r="CI13" s="637"/>
      <c r="CJ13" s="637"/>
      <c r="CK13" s="637"/>
      <c r="CL13" s="637"/>
      <c r="CM13" s="637"/>
      <c r="CN13" s="637"/>
      <c r="CO13" s="637"/>
      <c r="CP13" s="637"/>
      <c r="CQ13" s="638"/>
      <c r="CR13" s="621">
        <v>1535015</v>
      </c>
      <c r="CS13" s="622"/>
      <c r="CT13" s="622"/>
      <c r="CU13" s="622"/>
      <c r="CV13" s="622"/>
      <c r="CW13" s="622"/>
      <c r="CX13" s="622"/>
      <c r="CY13" s="623"/>
      <c r="CZ13" s="624">
        <v>13.5</v>
      </c>
      <c r="DA13" s="624"/>
      <c r="DB13" s="624"/>
      <c r="DC13" s="624"/>
      <c r="DD13" s="630">
        <v>412980</v>
      </c>
      <c r="DE13" s="622"/>
      <c r="DF13" s="622"/>
      <c r="DG13" s="622"/>
      <c r="DH13" s="622"/>
      <c r="DI13" s="622"/>
      <c r="DJ13" s="622"/>
      <c r="DK13" s="622"/>
      <c r="DL13" s="622"/>
      <c r="DM13" s="622"/>
      <c r="DN13" s="622"/>
      <c r="DO13" s="622"/>
      <c r="DP13" s="623"/>
      <c r="DQ13" s="630">
        <v>1113885</v>
      </c>
      <c r="DR13" s="622"/>
      <c r="DS13" s="622"/>
      <c r="DT13" s="622"/>
      <c r="DU13" s="622"/>
      <c r="DV13" s="622"/>
      <c r="DW13" s="622"/>
      <c r="DX13" s="622"/>
      <c r="DY13" s="622"/>
      <c r="DZ13" s="622"/>
      <c r="EA13" s="622"/>
      <c r="EB13" s="622"/>
      <c r="EC13" s="631"/>
    </row>
    <row r="14" spans="2:143" ht="11.25" customHeight="1">
      <c r="B14" s="618" t="s">
        <v>248</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249</v>
      </c>
      <c r="AQ14" s="619"/>
      <c r="AR14" s="619"/>
      <c r="AS14" s="619"/>
      <c r="AT14" s="619"/>
      <c r="AU14" s="619"/>
      <c r="AV14" s="619"/>
      <c r="AW14" s="619"/>
      <c r="AX14" s="619"/>
      <c r="AY14" s="619"/>
      <c r="AZ14" s="619"/>
      <c r="BA14" s="619"/>
      <c r="BB14" s="619"/>
      <c r="BC14" s="619"/>
      <c r="BD14" s="619"/>
      <c r="BE14" s="619"/>
      <c r="BF14" s="620"/>
      <c r="BG14" s="621">
        <v>49408</v>
      </c>
      <c r="BH14" s="622"/>
      <c r="BI14" s="622"/>
      <c r="BJ14" s="622"/>
      <c r="BK14" s="622"/>
      <c r="BL14" s="622"/>
      <c r="BM14" s="622"/>
      <c r="BN14" s="623"/>
      <c r="BO14" s="624">
        <v>2.4</v>
      </c>
      <c r="BP14" s="624"/>
      <c r="BQ14" s="624"/>
      <c r="BR14" s="624"/>
      <c r="BS14" s="630" t="s">
        <v>231</v>
      </c>
      <c r="BT14" s="622"/>
      <c r="BU14" s="622"/>
      <c r="BV14" s="622"/>
      <c r="BW14" s="622"/>
      <c r="BX14" s="622"/>
      <c r="BY14" s="622"/>
      <c r="BZ14" s="622"/>
      <c r="CA14" s="622"/>
      <c r="CB14" s="631"/>
      <c r="CD14" s="636" t="s">
        <v>250</v>
      </c>
      <c r="CE14" s="637"/>
      <c r="CF14" s="637"/>
      <c r="CG14" s="637"/>
      <c r="CH14" s="637"/>
      <c r="CI14" s="637"/>
      <c r="CJ14" s="637"/>
      <c r="CK14" s="637"/>
      <c r="CL14" s="637"/>
      <c r="CM14" s="637"/>
      <c r="CN14" s="637"/>
      <c r="CO14" s="637"/>
      <c r="CP14" s="637"/>
      <c r="CQ14" s="638"/>
      <c r="CR14" s="621">
        <v>369957</v>
      </c>
      <c r="CS14" s="622"/>
      <c r="CT14" s="622"/>
      <c r="CU14" s="622"/>
      <c r="CV14" s="622"/>
      <c r="CW14" s="622"/>
      <c r="CX14" s="622"/>
      <c r="CY14" s="623"/>
      <c r="CZ14" s="624">
        <v>3.2</v>
      </c>
      <c r="DA14" s="624"/>
      <c r="DB14" s="624"/>
      <c r="DC14" s="624"/>
      <c r="DD14" s="630">
        <v>54788</v>
      </c>
      <c r="DE14" s="622"/>
      <c r="DF14" s="622"/>
      <c r="DG14" s="622"/>
      <c r="DH14" s="622"/>
      <c r="DI14" s="622"/>
      <c r="DJ14" s="622"/>
      <c r="DK14" s="622"/>
      <c r="DL14" s="622"/>
      <c r="DM14" s="622"/>
      <c r="DN14" s="622"/>
      <c r="DO14" s="622"/>
      <c r="DP14" s="623"/>
      <c r="DQ14" s="630">
        <v>326262</v>
      </c>
      <c r="DR14" s="622"/>
      <c r="DS14" s="622"/>
      <c r="DT14" s="622"/>
      <c r="DU14" s="622"/>
      <c r="DV14" s="622"/>
      <c r="DW14" s="622"/>
      <c r="DX14" s="622"/>
      <c r="DY14" s="622"/>
      <c r="DZ14" s="622"/>
      <c r="EA14" s="622"/>
      <c r="EB14" s="622"/>
      <c r="EC14" s="631"/>
    </row>
    <row r="15" spans="2:143" ht="11.25" customHeight="1">
      <c r="B15" s="618" t="s">
        <v>251</v>
      </c>
      <c r="C15" s="619"/>
      <c r="D15" s="619"/>
      <c r="E15" s="619"/>
      <c r="F15" s="619"/>
      <c r="G15" s="619"/>
      <c r="H15" s="619"/>
      <c r="I15" s="619"/>
      <c r="J15" s="619"/>
      <c r="K15" s="619"/>
      <c r="L15" s="619"/>
      <c r="M15" s="619"/>
      <c r="N15" s="619"/>
      <c r="O15" s="619"/>
      <c r="P15" s="619"/>
      <c r="Q15" s="620"/>
      <c r="R15" s="621">
        <v>21818</v>
      </c>
      <c r="S15" s="622"/>
      <c r="T15" s="622"/>
      <c r="U15" s="622"/>
      <c r="V15" s="622"/>
      <c r="W15" s="622"/>
      <c r="X15" s="622"/>
      <c r="Y15" s="623"/>
      <c r="Z15" s="624">
        <v>0.2</v>
      </c>
      <c r="AA15" s="624"/>
      <c r="AB15" s="624"/>
      <c r="AC15" s="624"/>
      <c r="AD15" s="625">
        <v>21818</v>
      </c>
      <c r="AE15" s="625"/>
      <c r="AF15" s="625"/>
      <c r="AG15" s="625"/>
      <c r="AH15" s="625"/>
      <c r="AI15" s="625"/>
      <c r="AJ15" s="625"/>
      <c r="AK15" s="625"/>
      <c r="AL15" s="626">
        <v>0.4</v>
      </c>
      <c r="AM15" s="627"/>
      <c r="AN15" s="627"/>
      <c r="AO15" s="628"/>
      <c r="AP15" s="618" t="s">
        <v>252</v>
      </c>
      <c r="AQ15" s="619"/>
      <c r="AR15" s="619"/>
      <c r="AS15" s="619"/>
      <c r="AT15" s="619"/>
      <c r="AU15" s="619"/>
      <c r="AV15" s="619"/>
      <c r="AW15" s="619"/>
      <c r="AX15" s="619"/>
      <c r="AY15" s="619"/>
      <c r="AZ15" s="619"/>
      <c r="BA15" s="619"/>
      <c r="BB15" s="619"/>
      <c r="BC15" s="619"/>
      <c r="BD15" s="619"/>
      <c r="BE15" s="619"/>
      <c r="BF15" s="620"/>
      <c r="BG15" s="621">
        <v>88392</v>
      </c>
      <c r="BH15" s="622"/>
      <c r="BI15" s="622"/>
      <c r="BJ15" s="622"/>
      <c r="BK15" s="622"/>
      <c r="BL15" s="622"/>
      <c r="BM15" s="622"/>
      <c r="BN15" s="623"/>
      <c r="BO15" s="624">
        <v>4.3</v>
      </c>
      <c r="BP15" s="624"/>
      <c r="BQ15" s="624"/>
      <c r="BR15" s="624"/>
      <c r="BS15" s="630" t="s">
        <v>122</v>
      </c>
      <c r="BT15" s="622"/>
      <c r="BU15" s="622"/>
      <c r="BV15" s="622"/>
      <c r="BW15" s="622"/>
      <c r="BX15" s="622"/>
      <c r="BY15" s="622"/>
      <c r="BZ15" s="622"/>
      <c r="CA15" s="622"/>
      <c r="CB15" s="631"/>
      <c r="CD15" s="636" t="s">
        <v>253</v>
      </c>
      <c r="CE15" s="637"/>
      <c r="CF15" s="637"/>
      <c r="CG15" s="637"/>
      <c r="CH15" s="637"/>
      <c r="CI15" s="637"/>
      <c r="CJ15" s="637"/>
      <c r="CK15" s="637"/>
      <c r="CL15" s="637"/>
      <c r="CM15" s="637"/>
      <c r="CN15" s="637"/>
      <c r="CO15" s="637"/>
      <c r="CP15" s="637"/>
      <c r="CQ15" s="638"/>
      <c r="CR15" s="621">
        <v>1473394</v>
      </c>
      <c r="CS15" s="622"/>
      <c r="CT15" s="622"/>
      <c r="CU15" s="622"/>
      <c r="CV15" s="622"/>
      <c r="CW15" s="622"/>
      <c r="CX15" s="622"/>
      <c r="CY15" s="623"/>
      <c r="CZ15" s="624">
        <v>12.9</v>
      </c>
      <c r="DA15" s="624"/>
      <c r="DB15" s="624"/>
      <c r="DC15" s="624"/>
      <c r="DD15" s="630">
        <v>577208</v>
      </c>
      <c r="DE15" s="622"/>
      <c r="DF15" s="622"/>
      <c r="DG15" s="622"/>
      <c r="DH15" s="622"/>
      <c r="DI15" s="622"/>
      <c r="DJ15" s="622"/>
      <c r="DK15" s="622"/>
      <c r="DL15" s="622"/>
      <c r="DM15" s="622"/>
      <c r="DN15" s="622"/>
      <c r="DO15" s="622"/>
      <c r="DP15" s="623"/>
      <c r="DQ15" s="630">
        <v>926399</v>
      </c>
      <c r="DR15" s="622"/>
      <c r="DS15" s="622"/>
      <c r="DT15" s="622"/>
      <c r="DU15" s="622"/>
      <c r="DV15" s="622"/>
      <c r="DW15" s="622"/>
      <c r="DX15" s="622"/>
      <c r="DY15" s="622"/>
      <c r="DZ15" s="622"/>
      <c r="EA15" s="622"/>
      <c r="EB15" s="622"/>
      <c r="EC15" s="631"/>
    </row>
    <row r="16" spans="2:143" ht="11.25" customHeight="1">
      <c r="B16" s="618" t="s">
        <v>254</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231</v>
      </c>
      <c r="AA16" s="624"/>
      <c r="AB16" s="624"/>
      <c r="AC16" s="624"/>
      <c r="AD16" s="625" t="s">
        <v>122</v>
      </c>
      <c r="AE16" s="625"/>
      <c r="AF16" s="625"/>
      <c r="AG16" s="625"/>
      <c r="AH16" s="625"/>
      <c r="AI16" s="625"/>
      <c r="AJ16" s="625"/>
      <c r="AK16" s="625"/>
      <c r="AL16" s="626" t="s">
        <v>122</v>
      </c>
      <c r="AM16" s="627"/>
      <c r="AN16" s="627"/>
      <c r="AO16" s="628"/>
      <c r="AP16" s="618" t="s">
        <v>255</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122</v>
      </c>
      <c r="BP16" s="624"/>
      <c r="BQ16" s="624"/>
      <c r="BR16" s="624"/>
      <c r="BS16" s="630" t="s">
        <v>122</v>
      </c>
      <c r="BT16" s="622"/>
      <c r="BU16" s="622"/>
      <c r="BV16" s="622"/>
      <c r="BW16" s="622"/>
      <c r="BX16" s="622"/>
      <c r="BY16" s="622"/>
      <c r="BZ16" s="622"/>
      <c r="CA16" s="622"/>
      <c r="CB16" s="631"/>
      <c r="CD16" s="636" t="s">
        <v>256</v>
      </c>
      <c r="CE16" s="637"/>
      <c r="CF16" s="637"/>
      <c r="CG16" s="637"/>
      <c r="CH16" s="637"/>
      <c r="CI16" s="637"/>
      <c r="CJ16" s="637"/>
      <c r="CK16" s="637"/>
      <c r="CL16" s="637"/>
      <c r="CM16" s="637"/>
      <c r="CN16" s="637"/>
      <c r="CO16" s="637"/>
      <c r="CP16" s="637"/>
      <c r="CQ16" s="638"/>
      <c r="CR16" s="621">
        <v>14589</v>
      </c>
      <c r="CS16" s="622"/>
      <c r="CT16" s="622"/>
      <c r="CU16" s="622"/>
      <c r="CV16" s="622"/>
      <c r="CW16" s="622"/>
      <c r="CX16" s="622"/>
      <c r="CY16" s="623"/>
      <c r="CZ16" s="624">
        <v>0.1</v>
      </c>
      <c r="DA16" s="624"/>
      <c r="DB16" s="624"/>
      <c r="DC16" s="624"/>
      <c r="DD16" s="630" t="s">
        <v>122</v>
      </c>
      <c r="DE16" s="622"/>
      <c r="DF16" s="622"/>
      <c r="DG16" s="622"/>
      <c r="DH16" s="622"/>
      <c r="DI16" s="622"/>
      <c r="DJ16" s="622"/>
      <c r="DK16" s="622"/>
      <c r="DL16" s="622"/>
      <c r="DM16" s="622"/>
      <c r="DN16" s="622"/>
      <c r="DO16" s="622"/>
      <c r="DP16" s="623"/>
      <c r="DQ16" s="630">
        <v>10603</v>
      </c>
      <c r="DR16" s="622"/>
      <c r="DS16" s="622"/>
      <c r="DT16" s="622"/>
      <c r="DU16" s="622"/>
      <c r="DV16" s="622"/>
      <c r="DW16" s="622"/>
      <c r="DX16" s="622"/>
      <c r="DY16" s="622"/>
      <c r="DZ16" s="622"/>
      <c r="EA16" s="622"/>
      <c r="EB16" s="622"/>
      <c r="EC16" s="631"/>
    </row>
    <row r="17" spans="2:133" ht="11.25" customHeight="1">
      <c r="B17" s="618" t="s">
        <v>257</v>
      </c>
      <c r="C17" s="619"/>
      <c r="D17" s="619"/>
      <c r="E17" s="619"/>
      <c r="F17" s="619"/>
      <c r="G17" s="619"/>
      <c r="H17" s="619"/>
      <c r="I17" s="619"/>
      <c r="J17" s="619"/>
      <c r="K17" s="619"/>
      <c r="L17" s="619"/>
      <c r="M17" s="619"/>
      <c r="N17" s="619"/>
      <c r="O17" s="619"/>
      <c r="P17" s="619"/>
      <c r="Q17" s="620"/>
      <c r="R17" s="621">
        <v>8702</v>
      </c>
      <c r="S17" s="622"/>
      <c r="T17" s="622"/>
      <c r="U17" s="622"/>
      <c r="V17" s="622"/>
      <c r="W17" s="622"/>
      <c r="X17" s="622"/>
      <c r="Y17" s="623"/>
      <c r="Z17" s="624">
        <v>0.1</v>
      </c>
      <c r="AA17" s="624"/>
      <c r="AB17" s="624"/>
      <c r="AC17" s="624"/>
      <c r="AD17" s="625">
        <v>8702</v>
      </c>
      <c r="AE17" s="625"/>
      <c r="AF17" s="625"/>
      <c r="AG17" s="625"/>
      <c r="AH17" s="625"/>
      <c r="AI17" s="625"/>
      <c r="AJ17" s="625"/>
      <c r="AK17" s="625"/>
      <c r="AL17" s="626">
        <v>0.1</v>
      </c>
      <c r="AM17" s="627"/>
      <c r="AN17" s="627"/>
      <c r="AO17" s="628"/>
      <c r="AP17" s="618" t="s">
        <v>258</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122</v>
      </c>
      <c r="BP17" s="624"/>
      <c r="BQ17" s="624"/>
      <c r="BR17" s="624"/>
      <c r="BS17" s="630" t="s">
        <v>231</v>
      </c>
      <c r="BT17" s="622"/>
      <c r="BU17" s="622"/>
      <c r="BV17" s="622"/>
      <c r="BW17" s="622"/>
      <c r="BX17" s="622"/>
      <c r="BY17" s="622"/>
      <c r="BZ17" s="622"/>
      <c r="CA17" s="622"/>
      <c r="CB17" s="631"/>
      <c r="CD17" s="636" t="s">
        <v>259</v>
      </c>
      <c r="CE17" s="637"/>
      <c r="CF17" s="637"/>
      <c r="CG17" s="637"/>
      <c r="CH17" s="637"/>
      <c r="CI17" s="637"/>
      <c r="CJ17" s="637"/>
      <c r="CK17" s="637"/>
      <c r="CL17" s="637"/>
      <c r="CM17" s="637"/>
      <c r="CN17" s="637"/>
      <c r="CO17" s="637"/>
      <c r="CP17" s="637"/>
      <c r="CQ17" s="638"/>
      <c r="CR17" s="621">
        <v>634360</v>
      </c>
      <c r="CS17" s="622"/>
      <c r="CT17" s="622"/>
      <c r="CU17" s="622"/>
      <c r="CV17" s="622"/>
      <c r="CW17" s="622"/>
      <c r="CX17" s="622"/>
      <c r="CY17" s="623"/>
      <c r="CZ17" s="624">
        <v>5.6</v>
      </c>
      <c r="DA17" s="624"/>
      <c r="DB17" s="624"/>
      <c r="DC17" s="624"/>
      <c r="DD17" s="630" t="s">
        <v>122</v>
      </c>
      <c r="DE17" s="622"/>
      <c r="DF17" s="622"/>
      <c r="DG17" s="622"/>
      <c r="DH17" s="622"/>
      <c r="DI17" s="622"/>
      <c r="DJ17" s="622"/>
      <c r="DK17" s="622"/>
      <c r="DL17" s="622"/>
      <c r="DM17" s="622"/>
      <c r="DN17" s="622"/>
      <c r="DO17" s="622"/>
      <c r="DP17" s="623"/>
      <c r="DQ17" s="630">
        <v>600724</v>
      </c>
      <c r="DR17" s="622"/>
      <c r="DS17" s="622"/>
      <c r="DT17" s="622"/>
      <c r="DU17" s="622"/>
      <c r="DV17" s="622"/>
      <c r="DW17" s="622"/>
      <c r="DX17" s="622"/>
      <c r="DY17" s="622"/>
      <c r="DZ17" s="622"/>
      <c r="EA17" s="622"/>
      <c r="EB17" s="622"/>
      <c r="EC17" s="631"/>
    </row>
    <row r="18" spans="2:133" ht="11.25" customHeight="1">
      <c r="B18" s="618" t="s">
        <v>260</v>
      </c>
      <c r="C18" s="619"/>
      <c r="D18" s="619"/>
      <c r="E18" s="619"/>
      <c r="F18" s="619"/>
      <c r="G18" s="619"/>
      <c r="H18" s="619"/>
      <c r="I18" s="619"/>
      <c r="J18" s="619"/>
      <c r="K18" s="619"/>
      <c r="L18" s="619"/>
      <c r="M18" s="619"/>
      <c r="N18" s="619"/>
      <c r="O18" s="619"/>
      <c r="P18" s="619"/>
      <c r="Q18" s="620"/>
      <c r="R18" s="621">
        <v>3878046</v>
      </c>
      <c r="S18" s="622"/>
      <c r="T18" s="622"/>
      <c r="U18" s="622"/>
      <c r="V18" s="622"/>
      <c r="W18" s="622"/>
      <c r="X18" s="622"/>
      <c r="Y18" s="623"/>
      <c r="Z18" s="624">
        <v>33.700000000000003</v>
      </c>
      <c r="AA18" s="624"/>
      <c r="AB18" s="624"/>
      <c r="AC18" s="624"/>
      <c r="AD18" s="625">
        <v>3264587</v>
      </c>
      <c r="AE18" s="625"/>
      <c r="AF18" s="625"/>
      <c r="AG18" s="625"/>
      <c r="AH18" s="625"/>
      <c r="AI18" s="625"/>
      <c r="AJ18" s="625"/>
      <c r="AK18" s="625"/>
      <c r="AL18" s="626">
        <v>56.2</v>
      </c>
      <c r="AM18" s="627"/>
      <c r="AN18" s="627"/>
      <c r="AO18" s="628"/>
      <c r="AP18" s="618" t="s">
        <v>261</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122</v>
      </c>
      <c r="BP18" s="624"/>
      <c r="BQ18" s="624"/>
      <c r="BR18" s="624"/>
      <c r="BS18" s="630" t="s">
        <v>231</v>
      </c>
      <c r="BT18" s="622"/>
      <c r="BU18" s="622"/>
      <c r="BV18" s="622"/>
      <c r="BW18" s="622"/>
      <c r="BX18" s="622"/>
      <c r="BY18" s="622"/>
      <c r="BZ18" s="622"/>
      <c r="CA18" s="622"/>
      <c r="CB18" s="631"/>
      <c r="CD18" s="636" t="s">
        <v>262</v>
      </c>
      <c r="CE18" s="637"/>
      <c r="CF18" s="637"/>
      <c r="CG18" s="637"/>
      <c r="CH18" s="637"/>
      <c r="CI18" s="637"/>
      <c r="CJ18" s="637"/>
      <c r="CK18" s="637"/>
      <c r="CL18" s="637"/>
      <c r="CM18" s="637"/>
      <c r="CN18" s="637"/>
      <c r="CO18" s="637"/>
      <c r="CP18" s="637"/>
      <c r="CQ18" s="638"/>
      <c r="CR18" s="621" t="s">
        <v>231</v>
      </c>
      <c r="CS18" s="622"/>
      <c r="CT18" s="622"/>
      <c r="CU18" s="622"/>
      <c r="CV18" s="622"/>
      <c r="CW18" s="622"/>
      <c r="CX18" s="622"/>
      <c r="CY18" s="623"/>
      <c r="CZ18" s="624" t="s">
        <v>231</v>
      </c>
      <c r="DA18" s="624"/>
      <c r="DB18" s="624"/>
      <c r="DC18" s="624"/>
      <c r="DD18" s="630" t="s">
        <v>231</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c r="B19" s="618" t="s">
        <v>263</v>
      </c>
      <c r="C19" s="619"/>
      <c r="D19" s="619"/>
      <c r="E19" s="619"/>
      <c r="F19" s="619"/>
      <c r="G19" s="619"/>
      <c r="H19" s="619"/>
      <c r="I19" s="619"/>
      <c r="J19" s="619"/>
      <c r="K19" s="619"/>
      <c r="L19" s="619"/>
      <c r="M19" s="619"/>
      <c r="N19" s="619"/>
      <c r="O19" s="619"/>
      <c r="P19" s="619"/>
      <c r="Q19" s="620"/>
      <c r="R19" s="621">
        <v>3264587</v>
      </c>
      <c r="S19" s="622"/>
      <c r="T19" s="622"/>
      <c r="U19" s="622"/>
      <c r="V19" s="622"/>
      <c r="W19" s="622"/>
      <c r="X19" s="622"/>
      <c r="Y19" s="623"/>
      <c r="Z19" s="624">
        <v>28.4</v>
      </c>
      <c r="AA19" s="624"/>
      <c r="AB19" s="624"/>
      <c r="AC19" s="624"/>
      <c r="AD19" s="625">
        <v>3264587</v>
      </c>
      <c r="AE19" s="625"/>
      <c r="AF19" s="625"/>
      <c r="AG19" s="625"/>
      <c r="AH19" s="625"/>
      <c r="AI19" s="625"/>
      <c r="AJ19" s="625"/>
      <c r="AK19" s="625"/>
      <c r="AL19" s="626">
        <v>56.2</v>
      </c>
      <c r="AM19" s="627"/>
      <c r="AN19" s="627"/>
      <c r="AO19" s="628"/>
      <c r="AP19" s="618" t="s">
        <v>264</v>
      </c>
      <c r="AQ19" s="619"/>
      <c r="AR19" s="619"/>
      <c r="AS19" s="619"/>
      <c r="AT19" s="619"/>
      <c r="AU19" s="619"/>
      <c r="AV19" s="619"/>
      <c r="AW19" s="619"/>
      <c r="AX19" s="619"/>
      <c r="AY19" s="619"/>
      <c r="AZ19" s="619"/>
      <c r="BA19" s="619"/>
      <c r="BB19" s="619"/>
      <c r="BC19" s="619"/>
      <c r="BD19" s="619"/>
      <c r="BE19" s="619"/>
      <c r="BF19" s="620"/>
      <c r="BG19" s="621">
        <v>7247</v>
      </c>
      <c r="BH19" s="622"/>
      <c r="BI19" s="622"/>
      <c r="BJ19" s="622"/>
      <c r="BK19" s="622"/>
      <c r="BL19" s="622"/>
      <c r="BM19" s="622"/>
      <c r="BN19" s="623"/>
      <c r="BO19" s="624">
        <v>0.4</v>
      </c>
      <c r="BP19" s="624"/>
      <c r="BQ19" s="624"/>
      <c r="BR19" s="624"/>
      <c r="BS19" s="630" t="s">
        <v>122</v>
      </c>
      <c r="BT19" s="622"/>
      <c r="BU19" s="622"/>
      <c r="BV19" s="622"/>
      <c r="BW19" s="622"/>
      <c r="BX19" s="622"/>
      <c r="BY19" s="622"/>
      <c r="BZ19" s="622"/>
      <c r="CA19" s="622"/>
      <c r="CB19" s="631"/>
      <c r="CD19" s="636" t="s">
        <v>265</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266</v>
      </c>
      <c r="C20" s="619"/>
      <c r="D20" s="619"/>
      <c r="E20" s="619"/>
      <c r="F20" s="619"/>
      <c r="G20" s="619"/>
      <c r="H20" s="619"/>
      <c r="I20" s="619"/>
      <c r="J20" s="619"/>
      <c r="K20" s="619"/>
      <c r="L20" s="619"/>
      <c r="M20" s="619"/>
      <c r="N20" s="619"/>
      <c r="O20" s="619"/>
      <c r="P20" s="619"/>
      <c r="Q20" s="620"/>
      <c r="R20" s="621">
        <v>613459</v>
      </c>
      <c r="S20" s="622"/>
      <c r="T20" s="622"/>
      <c r="U20" s="622"/>
      <c r="V20" s="622"/>
      <c r="W20" s="622"/>
      <c r="X20" s="622"/>
      <c r="Y20" s="623"/>
      <c r="Z20" s="624">
        <v>5.3</v>
      </c>
      <c r="AA20" s="624"/>
      <c r="AB20" s="624"/>
      <c r="AC20" s="624"/>
      <c r="AD20" s="625" t="s">
        <v>122</v>
      </c>
      <c r="AE20" s="625"/>
      <c r="AF20" s="625"/>
      <c r="AG20" s="625"/>
      <c r="AH20" s="625"/>
      <c r="AI20" s="625"/>
      <c r="AJ20" s="625"/>
      <c r="AK20" s="625"/>
      <c r="AL20" s="626" t="s">
        <v>122</v>
      </c>
      <c r="AM20" s="627"/>
      <c r="AN20" s="627"/>
      <c r="AO20" s="628"/>
      <c r="AP20" s="618" t="s">
        <v>267</v>
      </c>
      <c r="AQ20" s="619"/>
      <c r="AR20" s="619"/>
      <c r="AS20" s="619"/>
      <c r="AT20" s="619"/>
      <c r="AU20" s="619"/>
      <c r="AV20" s="619"/>
      <c r="AW20" s="619"/>
      <c r="AX20" s="619"/>
      <c r="AY20" s="619"/>
      <c r="AZ20" s="619"/>
      <c r="BA20" s="619"/>
      <c r="BB20" s="619"/>
      <c r="BC20" s="619"/>
      <c r="BD20" s="619"/>
      <c r="BE20" s="619"/>
      <c r="BF20" s="620"/>
      <c r="BG20" s="621">
        <v>7247</v>
      </c>
      <c r="BH20" s="622"/>
      <c r="BI20" s="622"/>
      <c r="BJ20" s="622"/>
      <c r="BK20" s="622"/>
      <c r="BL20" s="622"/>
      <c r="BM20" s="622"/>
      <c r="BN20" s="623"/>
      <c r="BO20" s="624">
        <v>0.4</v>
      </c>
      <c r="BP20" s="624"/>
      <c r="BQ20" s="624"/>
      <c r="BR20" s="624"/>
      <c r="BS20" s="630" t="s">
        <v>122</v>
      </c>
      <c r="BT20" s="622"/>
      <c r="BU20" s="622"/>
      <c r="BV20" s="622"/>
      <c r="BW20" s="622"/>
      <c r="BX20" s="622"/>
      <c r="BY20" s="622"/>
      <c r="BZ20" s="622"/>
      <c r="CA20" s="622"/>
      <c r="CB20" s="631"/>
      <c r="CD20" s="636" t="s">
        <v>268</v>
      </c>
      <c r="CE20" s="637"/>
      <c r="CF20" s="637"/>
      <c r="CG20" s="637"/>
      <c r="CH20" s="637"/>
      <c r="CI20" s="637"/>
      <c r="CJ20" s="637"/>
      <c r="CK20" s="637"/>
      <c r="CL20" s="637"/>
      <c r="CM20" s="637"/>
      <c r="CN20" s="637"/>
      <c r="CO20" s="637"/>
      <c r="CP20" s="637"/>
      <c r="CQ20" s="638"/>
      <c r="CR20" s="621">
        <v>11407591</v>
      </c>
      <c r="CS20" s="622"/>
      <c r="CT20" s="622"/>
      <c r="CU20" s="622"/>
      <c r="CV20" s="622"/>
      <c r="CW20" s="622"/>
      <c r="CX20" s="622"/>
      <c r="CY20" s="623"/>
      <c r="CZ20" s="624">
        <v>100</v>
      </c>
      <c r="DA20" s="624"/>
      <c r="DB20" s="624"/>
      <c r="DC20" s="624"/>
      <c r="DD20" s="630">
        <v>1630880</v>
      </c>
      <c r="DE20" s="622"/>
      <c r="DF20" s="622"/>
      <c r="DG20" s="622"/>
      <c r="DH20" s="622"/>
      <c r="DI20" s="622"/>
      <c r="DJ20" s="622"/>
      <c r="DK20" s="622"/>
      <c r="DL20" s="622"/>
      <c r="DM20" s="622"/>
      <c r="DN20" s="622"/>
      <c r="DO20" s="622"/>
      <c r="DP20" s="623"/>
      <c r="DQ20" s="630">
        <v>6790070</v>
      </c>
      <c r="DR20" s="622"/>
      <c r="DS20" s="622"/>
      <c r="DT20" s="622"/>
      <c r="DU20" s="622"/>
      <c r="DV20" s="622"/>
      <c r="DW20" s="622"/>
      <c r="DX20" s="622"/>
      <c r="DY20" s="622"/>
      <c r="DZ20" s="622"/>
      <c r="EA20" s="622"/>
      <c r="EB20" s="622"/>
      <c r="EC20" s="631"/>
    </row>
    <row r="21" spans="2:133" ht="11.25" customHeight="1">
      <c r="B21" s="618" t="s">
        <v>269</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122</v>
      </c>
      <c r="AA21" s="624"/>
      <c r="AB21" s="624"/>
      <c r="AC21" s="624"/>
      <c r="AD21" s="625" t="s">
        <v>231</v>
      </c>
      <c r="AE21" s="625"/>
      <c r="AF21" s="625"/>
      <c r="AG21" s="625"/>
      <c r="AH21" s="625"/>
      <c r="AI21" s="625"/>
      <c r="AJ21" s="625"/>
      <c r="AK21" s="625"/>
      <c r="AL21" s="626" t="s">
        <v>122</v>
      </c>
      <c r="AM21" s="627"/>
      <c r="AN21" s="627"/>
      <c r="AO21" s="628"/>
      <c r="AP21" s="639" t="s">
        <v>270</v>
      </c>
      <c r="AQ21" s="640"/>
      <c r="AR21" s="640"/>
      <c r="AS21" s="640"/>
      <c r="AT21" s="640"/>
      <c r="AU21" s="640"/>
      <c r="AV21" s="640"/>
      <c r="AW21" s="640"/>
      <c r="AX21" s="640"/>
      <c r="AY21" s="640"/>
      <c r="AZ21" s="640"/>
      <c r="BA21" s="640"/>
      <c r="BB21" s="640"/>
      <c r="BC21" s="640"/>
      <c r="BD21" s="640"/>
      <c r="BE21" s="640"/>
      <c r="BF21" s="641"/>
      <c r="BG21" s="621">
        <v>7247</v>
      </c>
      <c r="BH21" s="622"/>
      <c r="BI21" s="622"/>
      <c r="BJ21" s="622"/>
      <c r="BK21" s="622"/>
      <c r="BL21" s="622"/>
      <c r="BM21" s="622"/>
      <c r="BN21" s="623"/>
      <c r="BO21" s="624">
        <v>0.4</v>
      </c>
      <c r="BP21" s="624"/>
      <c r="BQ21" s="624"/>
      <c r="BR21" s="624"/>
      <c r="BS21" s="630" t="s">
        <v>231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271</v>
      </c>
      <c r="C22" s="619"/>
      <c r="D22" s="619"/>
      <c r="E22" s="619"/>
      <c r="F22" s="619"/>
      <c r="G22" s="619"/>
      <c r="H22" s="619"/>
      <c r="I22" s="619"/>
      <c r="J22" s="619"/>
      <c r="K22" s="619"/>
      <c r="L22" s="619"/>
      <c r="M22" s="619"/>
      <c r="N22" s="619"/>
      <c r="O22" s="619"/>
      <c r="P22" s="619"/>
      <c r="Q22" s="620"/>
      <c r="R22" s="621">
        <v>6420077</v>
      </c>
      <c r="S22" s="622"/>
      <c r="T22" s="622"/>
      <c r="U22" s="622"/>
      <c r="V22" s="622"/>
      <c r="W22" s="622"/>
      <c r="X22" s="622"/>
      <c r="Y22" s="623"/>
      <c r="Z22" s="624">
        <v>55.9</v>
      </c>
      <c r="AA22" s="624"/>
      <c r="AB22" s="624"/>
      <c r="AC22" s="624"/>
      <c r="AD22" s="625">
        <v>5806618</v>
      </c>
      <c r="AE22" s="625"/>
      <c r="AF22" s="625"/>
      <c r="AG22" s="625"/>
      <c r="AH22" s="625"/>
      <c r="AI22" s="625"/>
      <c r="AJ22" s="625"/>
      <c r="AK22" s="625"/>
      <c r="AL22" s="626">
        <v>100</v>
      </c>
      <c r="AM22" s="627"/>
      <c r="AN22" s="627"/>
      <c r="AO22" s="628"/>
      <c r="AP22" s="639" t="s">
        <v>272</v>
      </c>
      <c r="AQ22" s="640"/>
      <c r="AR22" s="640"/>
      <c r="AS22" s="640"/>
      <c r="AT22" s="640"/>
      <c r="AU22" s="640"/>
      <c r="AV22" s="640"/>
      <c r="AW22" s="640"/>
      <c r="AX22" s="640"/>
      <c r="AY22" s="640"/>
      <c r="AZ22" s="640"/>
      <c r="BA22" s="640"/>
      <c r="BB22" s="640"/>
      <c r="BC22" s="640"/>
      <c r="BD22" s="640"/>
      <c r="BE22" s="640"/>
      <c r="BF22" s="641"/>
      <c r="BG22" s="621" t="s">
        <v>231</v>
      </c>
      <c r="BH22" s="622"/>
      <c r="BI22" s="622"/>
      <c r="BJ22" s="622"/>
      <c r="BK22" s="622"/>
      <c r="BL22" s="622"/>
      <c r="BM22" s="622"/>
      <c r="BN22" s="623"/>
      <c r="BO22" s="624" t="s">
        <v>122</v>
      </c>
      <c r="BP22" s="624"/>
      <c r="BQ22" s="624"/>
      <c r="BR22" s="624"/>
      <c r="BS22" s="630" t="s">
        <v>122</v>
      </c>
      <c r="BT22" s="622"/>
      <c r="BU22" s="622"/>
      <c r="BV22" s="622"/>
      <c r="BW22" s="622"/>
      <c r="BX22" s="622"/>
      <c r="BY22" s="622"/>
      <c r="BZ22" s="622"/>
      <c r="CA22" s="622"/>
      <c r="CB22" s="631"/>
      <c r="CD22" s="603" t="s">
        <v>273</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274</v>
      </c>
      <c r="C23" s="619"/>
      <c r="D23" s="619"/>
      <c r="E23" s="619"/>
      <c r="F23" s="619"/>
      <c r="G23" s="619"/>
      <c r="H23" s="619"/>
      <c r="I23" s="619"/>
      <c r="J23" s="619"/>
      <c r="K23" s="619"/>
      <c r="L23" s="619"/>
      <c r="M23" s="619"/>
      <c r="N23" s="619"/>
      <c r="O23" s="619"/>
      <c r="P23" s="619"/>
      <c r="Q23" s="620"/>
      <c r="R23" s="621">
        <v>1968</v>
      </c>
      <c r="S23" s="622"/>
      <c r="T23" s="622"/>
      <c r="U23" s="622"/>
      <c r="V23" s="622"/>
      <c r="W23" s="622"/>
      <c r="X23" s="622"/>
      <c r="Y23" s="623"/>
      <c r="Z23" s="624">
        <v>0</v>
      </c>
      <c r="AA23" s="624"/>
      <c r="AB23" s="624"/>
      <c r="AC23" s="624"/>
      <c r="AD23" s="625">
        <v>1968</v>
      </c>
      <c r="AE23" s="625"/>
      <c r="AF23" s="625"/>
      <c r="AG23" s="625"/>
      <c r="AH23" s="625"/>
      <c r="AI23" s="625"/>
      <c r="AJ23" s="625"/>
      <c r="AK23" s="625"/>
      <c r="AL23" s="626">
        <v>0</v>
      </c>
      <c r="AM23" s="627"/>
      <c r="AN23" s="627"/>
      <c r="AO23" s="628"/>
      <c r="AP23" s="639" t="s">
        <v>275</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276</v>
      </c>
      <c r="CS23" s="604"/>
      <c r="CT23" s="604"/>
      <c r="CU23" s="604"/>
      <c r="CV23" s="604"/>
      <c r="CW23" s="604"/>
      <c r="CX23" s="604"/>
      <c r="CY23" s="605"/>
      <c r="CZ23" s="603" t="s">
        <v>277</v>
      </c>
      <c r="DA23" s="604"/>
      <c r="DB23" s="604"/>
      <c r="DC23" s="605"/>
      <c r="DD23" s="603" t="s">
        <v>278</v>
      </c>
      <c r="DE23" s="604"/>
      <c r="DF23" s="604"/>
      <c r="DG23" s="604"/>
      <c r="DH23" s="604"/>
      <c r="DI23" s="604"/>
      <c r="DJ23" s="604"/>
      <c r="DK23" s="605"/>
      <c r="DL23" s="651" t="s">
        <v>279</v>
      </c>
      <c r="DM23" s="652"/>
      <c r="DN23" s="652"/>
      <c r="DO23" s="652"/>
      <c r="DP23" s="652"/>
      <c r="DQ23" s="652"/>
      <c r="DR23" s="652"/>
      <c r="DS23" s="652"/>
      <c r="DT23" s="652"/>
      <c r="DU23" s="652"/>
      <c r="DV23" s="653"/>
      <c r="DW23" s="603" t="s">
        <v>280</v>
      </c>
      <c r="DX23" s="604"/>
      <c r="DY23" s="604"/>
      <c r="DZ23" s="604"/>
      <c r="EA23" s="604"/>
      <c r="EB23" s="604"/>
      <c r="EC23" s="605"/>
    </row>
    <row r="24" spans="2:133" ht="11.25" customHeight="1">
      <c r="B24" s="618" t="s">
        <v>281</v>
      </c>
      <c r="C24" s="619"/>
      <c r="D24" s="619"/>
      <c r="E24" s="619"/>
      <c r="F24" s="619"/>
      <c r="G24" s="619"/>
      <c r="H24" s="619"/>
      <c r="I24" s="619"/>
      <c r="J24" s="619"/>
      <c r="K24" s="619"/>
      <c r="L24" s="619"/>
      <c r="M24" s="619"/>
      <c r="N24" s="619"/>
      <c r="O24" s="619"/>
      <c r="P24" s="619"/>
      <c r="Q24" s="620"/>
      <c r="R24" s="621">
        <v>6792</v>
      </c>
      <c r="S24" s="622"/>
      <c r="T24" s="622"/>
      <c r="U24" s="622"/>
      <c r="V24" s="622"/>
      <c r="W24" s="622"/>
      <c r="X24" s="622"/>
      <c r="Y24" s="623"/>
      <c r="Z24" s="624">
        <v>0.1</v>
      </c>
      <c r="AA24" s="624"/>
      <c r="AB24" s="624"/>
      <c r="AC24" s="624"/>
      <c r="AD24" s="625" t="s">
        <v>122</v>
      </c>
      <c r="AE24" s="625"/>
      <c r="AF24" s="625"/>
      <c r="AG24" s="625"/>
      <c r="AH24" s="625"/>
      <c r="AI24" s="625"/>
      <c r="AJ24" s="625"/>
      <c r="AK24" s="625"/>
      <c r="AL24" s="626" t="s">
        <v>122</v>
      </c>
      <c r="AM24" s="627"/>
      <c r="AN24" s="627"/>
      <c r="AO24" s="628"/>
      <c r="AP24" s="639" t="s">
        <v>282</v>
      </c>
      <c r="AQ24" s="640"/>
      <c r="AR24" s="640"/>
      <c r="AS24" s="640"/>
      <c r="AT24" s="640"/>
      <c r="AU24" s="640"/>
      <c r="AV24" s="640"/>
      <c r="AW24" s="640"/>
      <c r="AX24" s="640"/>
      <c r="AY24" s="640"/>
      <c r="AZ24" s="640"/>
      <c r="BA24" s="640"/>
      <c r="BB24" s="640"/>
      <c r="BC24" s="640"/>
      <c r="BD24" s="640"/>
      <c r="BE24" s="640"/>
      <c r="BF24" s="641"/>
      <c r="BG24" s="621" t="s">
        <v>231</v>
      </c>
      <c r="BH24" s="622"/>
      <c r="BI24" s="622"/>
      <c r="BJ24" s="622"/>
      <c r="BK24" s="622"/>
      <c r="BL24" s="622"/>
      <c r="BM24" s="622"/>
      <c r="BN24" s="623"/>
      <c r="BO24" s="624" t="s">
        <v>231</v>
      </c>
      <c r="BP24" s="624"/>
      <c r="BQ24" s="624"/>
      <c r="BR24" s="624"/>
      <c r="BS24" s="630" t="s">
        <v>231</v>
      </c>
      <c r="BT24" s="622"/>
      <c r="BU24" s="622"/>
      <c r="BV24" s="622"/>
      <c r="BW24" s="622"/>
      <c r="BX24" s="622"/>
      <c r="BY24" s="622"/>
      <c r="BZ24" s="622"/>
      <c r="CA24" s="622"/>
      <c r="CB24" s="631"/>
      <c r="CD24" s="632" t="s">
        <v>283</v>
      </c>
      <c r="CE24" s="633"/>
      <c r="CF24" s="633"/>
      <c r="CG24" s="633"/>
      <c r="CH24" s="633"/>
      <c r="CI24" s="633"/>
      <c r="CJ24" s="633"/>
      <c r="CK24" s="633"/>
      <c r="CL24" s="633"/>
      <c r="CM24" s="633"/>
      <c r="CN24" s="633"/>
      <c r="CO24" s="633"/>
      <c r="CP24" s="633"/>
      <c r="CQ24" s="634"/>
      <c r="CR24" s="610">
        <v>3462466</v>
      </c>
      <c r="CS24" s="611"/>
      <c r="CT24" s="611"/>
      <c r="CU24" s="611"/>
      <c r="CV24" s="611"/>
      <c r="CW24" s="611"/>
      <c r="CX24" s="611"/>
      <c r="CY24" s="612"/>
      <c r="CZ24" s="615">
        <v>30.4</v>
      </c>
      <c r="DA24" s="616"/>
      <c r="DB24" s="616"/>
      <c r="DC24" s="635"/>
      <c r="DD24" s="654">
        <v>2556155</v>
      </c>
      <c r="DE24" s="611"/>
      <c r="DF24" s="611"/>
      <c r="DG24" s="611"/>
      <c r="DH24" s="611"/>
      <c r="DI24" s="611"/>
      <c r="DJ24" s="611"/>
      <c r="DK24" s="612"/>
      <c r="DL24" s="654">
        <v>2535783</v>
      </c>
      <c r="DM24" s="611"/>
      <c r="DN24" s="611"/>
      <c r="DO24" s="611"/>
      <c r="DP24" s="611"/>
      <c r="DQ24" s="611"/>
      <c r="DR24" s="611"/>
      <c r="DS24" s="611"/>
      <c r="DT24" s="611"/>
      <c r="DU24" s="611"/>
      <c r="DV24" s="612"/>
      <c r="DW24" s="615">
        <v>41.6</v>
      </c>
      <c r="DX24" s="616"/>
      <c r="DY24" s="616"/>
      <c r="DZ24" s="616"/>
      <c r="EA24" s="616"/>
      <c r="EB24" s="616"/>
      <c r="EC24" s="617"/>
    </row>
    <row r="25" spans="2:133" ht="11.25" customHeight="1">
      <c r="B25" s="618" t="s">
        <v>284</v>
      </c>
      <c r="C25" s="619"/>
      <c r="D25" s="619"/>
      <c r="E25" s="619"/>
      <c r="F25" s="619"/>
      <c r="G25" s="619"/>
      <c r="H25" s="619"/>
      <c r="I25" s="619"/>
      <c r="J25" s="619"/>
      <c r="K25" s="619"/>
      <c r="L25" s="619"/>
      <c r="M25" s="619"/>
      <c r="N25" s="619"/>
      <c r="O25" s="619"/>
      <c r="P25" s="619"/>
      <c r="Q25" s="620"/>
      <c r="R25" s="621">
        <v>156410</v>
      </c>
      <c r="S25" s="622"/>
      <c r="T25" s="622"/>
      <c r="U25" s="622"/>
      <c r="V25" s="622"/>
      <c r="W25" s="622"/>
      <c r="X25" s="622"/>
      <c r="Y25" s="623"/>
      <c r="Z25" s="624">
        <v>1.4</v>
      </c>
      <c r="AA25" s="624"/>
      <c r="AB25" s="624"/>
      <c r="AC25" s="624"/>
      <c r="AD25" s="625" t="s">
        <v>231</v>
      </c>
      <c r="AE25" s="625"/>
      <c r="AF25" s="625"/>
      <c r="AG25" s="625"/>
      <c r="AH25" s="625"/>
      <c r="AI25" s="625"/>
      <c r="AJ25" s="625"/>
      <c r="AK25" s="625"/>
      <c r="AL25" s="626" t="s">
        <v>122</v>
      </c>
      <c r="AM25" s="627"/>
      <c r="AN25" s="627"/>
      <c r="AO25" s="628"/>
      <c r="AP25" s="639" t="s">
        <v>285</v>
      </c>
      <c r="AQ25" s="640"/>
      <c r="AR25" s="640"/>
      <c r="AS25" s="640"/>
      <c r="AT25" s="640"/>
      <c r="AU25" s="640"/>
      <c r="AV25" s="640"/>
      <c r="AW25" s="640"/>
      <c r="AX25" s="640"/>
      <c r="AY25" s="640"/>
      <c r="AZ25" s="640"/>
      <c r="BA25" s="640"/>
      <c r="BB25" s="640"/>
      <c r="BC25" s="640"/>
      <c r="BD25" s="640"/>
      <c r="BE25" s="640"/>
      <c r="BF25" s="641"/>
      <c r="BG25" s="621" t="s">
        <v>231</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286</v>
      </c>
      <c r="CE25" s="637"/>
      <c r="CF25" s="637"/>
      <c r="CG25" s="637"/>
      <c r="CH25" s="637"/>
      <c r="CI25" s="637"/>
      <c r="CJ25" s="637"/>
      <c r="CK25" s="637"/>
      <c r="CL25" s="637"/>
      <c r="CM25" s="637"/>
      <c r="CN25" s="637"/>
      <c r="CO25" s="637"/>
      <c r="CP25" s="637"/>
      <c r="CQ25" s="638"/>
      <c r="CR25" s="621">
        <v>1869756</v>
      </c>
      <c r="CS25" s="657"/>
      <c r="CT25" s="657"/>
      <c r="CU25" s="657"/>
      <c r="CV25" s="657"/>
      <c r="CW25" s="657"/>
      <c r="CX25" s="657"/>
      <c r="CY25" s="658"/>
      <c r="CZ25" s="626">
        <v>16.399999999999999</v>
      </c>
      <c r="DA25" s="655"/>
      <c r="DB25" s="655"/>
      <c r="DC25" s="659"/>
      <c r="DD25" s="630">
        <v>1687890</v>
      </c>
      <c r="DE25" s="657"/>
      <c r="DF25" s="657"/>
      <c r="DG25" s="657"/>
      <c r="DH25" s="657"/>
      <c r="DI25" s="657"/>
      <c r="DJ25" s="657"/>
      <c r="DK25" s="658"/>
      <c r="DL25" s="630">
        <v>1667518</v>
      </c>
      <c r="DM25" s="657"/>
      <c r="DN25" s="657"/>
      <c r="DO25" s="657"/>
      <c r="DP25" s="657"/>
      <c r="DQ25" s="657"/>
      <c r="DR25" s="657"/>
      <c r="DS25" s="657"/>
      <c r="DT25" s="657"/>
      <c r="DU25" s="657"/>
      <c r="DV25" s="658"/>
      <c r="DW25" s="626">
        <v>27.4</v>
      </c>
      <c r="DX25" s="655"/>
      <c r="DY25" s="655"/>
      <c r="DZ25" s="655"/>
      <c r="EA25" s="655"/>
      <c r="EB25" s="655"/>
      <c r="EC25" s="656"/>
    </row>
    <row r="26" spans="2:133" ht="11.25" customHeight="1">
      <c r="B26" s="618" t="s">
        <v>287</v>
      </c>
      <c r="C26" s="619"/>
      <c r="D26" s="619"/>
      <c r="E26" s="619"/>
      <c r="F26" s="619"/>
      <c r="G26" s="619"/>
      <c r="H26" s="619"/>
      <c r="I26" s="619"/>
      <c r="J26" s="619"/>
      <c r="K26" s="619"/>
      <c r="L26" s="619"/>
      <c r="M26" s="619"/>
      <c r="N26" s="619"/>
      <c r="O26" s="619"/>
      <c r="P26" s="619"/>
      <c r="Q26" s="620"/>
      <c r="R26" s="621">
        <v>10064</v>
      </c>
      <c r="S26" s="622"/>
      <c r="T26" s="622"/>
      <c r="U26" s="622"/>
      <c r="V26" s="622"/>
      <c r="W26" s="622"/>
      <c r="X26" s="622"/>
      <c r="Y26" s="623"/>
      <c r="Z26" s="624">
        <v>0.1</v>
      </c>
      <c r="AA26" s="624"/>
      <c r="AB26" s="624"/>
      <c r="AC26" s="624"/>
      <c r="AD26" s="625">
        <v>76</v>
      </c>
      <c r="AE26" s="625"/>
      <c r="AF26" s="625"/>
      <c r="AG26" s="625"/>
      <c r="AH26" s="625"/>
      <c r="AI26" s="625"/>
      <c r="AJ26" s="625"/>
      <c r="AK26" s="625"/>
      <c r="AL26" s="626">
        <v>0</v>
      </c>
      <c r="AM26" s="627"/>
      <c r="AN26" s="627"/>
      <c r="AO26" s="628"/>
      <c r="AP26" s="639" t="s">
        <v>288</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289</v>
      </c>
      <c r="CE26" s="637"/>
      <c r="CF26" s="637"/>
      <c r="CG26" s="637"/>
      <c r="CH26" s="637"/>
      <c r="CI26" s="637"/>
      <c r="CJ26" s="637"/>
      <c r="CK26" s="637"/>
      <c r="CL26" s="637"/>
      <c r="CM26" s="637"/>
      <c r="CN26" s="637"/>
      <c r="CO26" s="637"/>
      <c r="CP26" s="637"/>
      <c r="CQ26" s="638"/>
      <c r="CR26" s="621">
        <v>1104978</v>
      </c>
      <c r="CS26" s="622"/>
      <c r="CT26" s="622"/>
      <c r="CU26" s="622"/>
      <c r="CV26" s="622"/>
      <c r="CW26" s="622"/>
      <c r="CX26" s="622"/>
      <c r="CY26" s="623"/>
      <c r="CZ26" s="626">
        <v>9.6999999999999993</v>
      </c>
      <c r="DA26" s="655"/>
      <c r="DB26" s="655"/>
      <c r="DC26" s="659"/>
      <c r="DD26" s="630">
        <v>942123</v>
      </c>
      <c r="DE26" s="622"/>
      <c r="DF26" s="622"/>
      <c r="DG26" s="622"/>
      <c r="DH26" s="622"/>
      <c r="DI26" s="622"/>
      <c r="DJ26" s="622"/>
      <c r="DK26" s="623"/>
      <c r="DL26" s="630" t="s">
        <v>231</v>
      </c>
      <c r="DM26" s="622"/>
      <c r="DN26" s="622"/>
      <c r="DO26" s="622"/>
      <c r="DP26" s="622"/>
      <c r="DQ26" s="622"/>
      <c r="DR26" s="622"/>
      <c r="DS26" s="622"/>
      <c r="DT26" s="622"/>
      <c r="DU26" s="622"/>
      <c r="DV26" s="623"/>
      <c r="DW26" s="626" t="s">
        <v>231</v>
      </c>
      <c r="DX26" s="655"/>
      <c r="DY26" s="655"/>
      <c r="DZ26" s="655"/>
      <c r="EA26" s="655"/>
      <c r="EB26" s="655"/>
      <c r="EC26" s="656"/>
    </row>
    <row r="27" spans="2:133" ht="11.25" customHeight="1">
      <c r="B27" s="618" t="s">
        <v>290</v>
      </c>
      <c r="C27" s="619"/>
      <c r="D27" s="619"/>
      <c r="E27" s="619"/>
      <c r="F27" s="619"/>
      <c r="G27" s="619"/>
      <c r="H27" s="619"/>
      <c r="I27" s="619"/>
      <c r="J27" s="619"/>
      <c r="K27" s="619"/>
      <c r="L27" s="619"/>
      <c r="M27" s="619"/>
      <c r="N27" s="619"/>
      <c r="O27" s="619"/>
      <c r="P27" s="619"/>
      <c r="Q27" s="620"/>
      <c r="R27" s="621">
        <v>907341</v>
      </c>
      <c r="S27" s="622"/>
      <c r="T27" s="622"/>
      <c r="U27" s="622"/>
      <c r="V27" s="622"/>
      <c r="W27" s="622"/>
      <c r="X27" s="622"/>
      <c r="Y27" s="623"/>
      <c r="Z27" s="624">
        <v>7.9</v>
      </c>
      <c r="AA27" s="624"/>
      <c r="AB27" s="624"/>
      <c r="AC27" s="624"/>
      <c r="AD27" s="625" t="s">
        <v>231</v>
      </c>
      <c r="AE27" s="625"/>
      <c r="AF27" s="625"/>
      <c r="AG27" s="625"/>
      <c r="AH27" s="625"/>
      <c r="AI27" s="625"/>
      <c r="AJ27" s="625"/>
      <c r="AK27" s="625"/>
      <c r="AL27" s="626" t="s">
        <v>231</v>
      </c>
      <c r="AM27" s="627"/>
      <c r="AN27" s="627"/>
      <c r="AO27" s="628"/>
      <c r="AP27" s="618" t="s">
        <v>291</v>
      </c>
      <c r="AQ27" s="619"/>
      <c r="AR27" s="619"/>
      <c r="AS27" s="619"/>
      <c r="AT27" s="619"/>
      <c r="AU27" s="619"/>
      <c r="AV27" s="619"/>
      <c r="AW27" s="619"/>
      <c r="AX27" s="619"/>
      <c r="AY27" s="619"/>
      <c r="AZ27" s="619"/>
      <c r="BA27" s="619"/>
      <c r="BB27" s="619"/>
      <c r="BC27" s="619"/>
      <c r="BD27" s="619"/>
      <c r="BE27" s="619"/>
      <c r="BF27" s="620"/>
      <c r="BG27" s="621">
        <v>2064571</v>
      </c>
      <c r="BH27" s="622"/>
      <c r="BI27" s="622"/>
      <c r="BJ27" s="622"/>
      <c r="BK27" s="622"/>
      <c r="BL27" s="622"/>
      <c r="BM27" s="622"/>
      <c r="BN27" s="623"/>
      <c r="BO27" s="624">
        <v>100</v>
      </c>
      <c r="BP27" s="624"/>
      <c r="BQ27" s="624"/>
      <c r="BR27" s="624"/>
      <c r="BS27" s="630">
        <v>18905</v>
      </c>
      <c r="BT27" s="622"/>
      <c r="BU27" s="622"/>
      <c r="BV27" s="622"/>
      <c r="BW27" s="622"/>
      <c r="BX27" s="622"/>
      <c r="BY27" s="622"/>
      <c r="BZ27" s="622"/>
      <c r="CA27" s="622"/>
      <c r="CB27" s="631"/>
      <c r="CD27" s="636" t="s">
        <v>292</v>
      </c>
      <c r="CE27" s="637"/>
      <c r="CF27" s="637"/>
      <c r="CG27" s="637"/>
      <c r="CH27" s="637"/>
      <c r="CI27" s="637"/>
      <c r="CJ27" s="637"/>
      <c r="CK27" s="637"/>
      <c r="CL27" s="637"/>
      <c r="CM27" s="637"/>
      <c r="CN27" s="637"/>
      <c r="CO27" s="637"/>
      <c r="CP27" s="637"/>
      <c r="CQ27" s="638"/>
      <c r="CR27" s="621">
        <v>958350</v>
      </c>
      <c r="CS27" s="657"/>
      <c r="CT27" s="657"/>
      <c r="CU27" s="657"/>
      <c r="CV27" s="657"/>
      <c r="CW27" s="657"/>
      <c r="CX27" s="657"/>
      <c r="CY27" s="658"/>
      <c r="CZ27" s="626">
        <v>8.4</v>
      </c>
      <c r="DA27" s="655"/>
      <c r="DB27" s="655"/>
      <c r="DC27" s="659"/>
      <c r="DD27" s="630">
        <v>267541</v>
      </c>
      <c r="DE27" s="657"/>
      <c r="DF27" s="657"/>
      <c r="DG27" s="657"/>
      <c r="DH27" s="657"/>
      <c r="DI27" s="657"/>
      <c r="DJ27" s="657"/>
      <c r="DK27" s="658"/>
      <c r="DL27" s="630">
        <v>267541</v>
      </c>
      <c r="DM27" s="657"/>
      <c r="DN27" s="657"/>
      <c r="DO27" s="657"/>
      <c r="DP27" s="657"/>
      <c r="DQ27" s="657"/>
      <c r="DR27" s="657"/>
      <c r="DS27" s="657"/>
      <c r="DT27" s="657"/>
      <c r="DU27" s="657"/>
      <c r="DV27" s="658"/>
      <c r="DW27" s="626">
        <v>4.4000000000000004</v>
      </c>
      <c r="DX27" s="655"/>
      <c r="DY27" s="655"/>
      <c r="DZ27" s="655"/>
      <c r="EA27" s="655"/>
      <c r="EB27" s="655"/>
      <c r="EC27" s="656"/>
    </row>
    <row r="28" spans="2:133" ht="11.25" customHeight="1">
      <c r="B28" s="663" t="s">
        <v>293</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231</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294</v>
      </c>
      <c r="CE28" s="637"/>
      <c r="CF28" s="637"/>
      <c r="CG28" s="637"/>
      <c r="CH28" s="637"/>
      <c r="CI28" s="637"/>
      <c r="CJ28" s="637"/>
      <c r="CK28" s="637"/>
      <c r="CL28" s="637"/>
      <c r="CM28" s="637"/>
      <c r="CN28" s="637"/>
      <c r="CO28" s="637"/>
      <c r="CP28" s="637"/>
      <c r="CQ28" s="638"/>
      <c r="CR28" s="621">
        <v>634360</v>
      </c>
      <c r="CS28" s="622"/>
      <c r="CT28" s="622"/>
      <c r="CU28" s="622"/>
      <c r="CV28" s="622"/>
      <c r="CW28" s="622"/>
      <c r="CX28" s="622"/>
      <c r="CY28" s="623"/>
      <c r="CZ28" s="626">
        <v>5.6</v>
      </c>
      <c r="DA28" s="655"/>
      <c r="DB28" s="655"/>
      <c r="DC28" s="659"/>
      <c r="DD28" s="630">
        <v>600724</v>
      </c>
      <c r="DE28" s="622"/>
      <c r="DF28" s="622"/>
      <c r="DG28" s="622"/>
      <c r="DH28" s="622"/>
      <c r="DI28" s="622"/>
      <c r="DJ28" s="622"/>
      <c r="DK28" s="623"/>
      <c r="DL28" s="630">
        <v>600724</v>
      </c>
      <c r="DM28" s="622"/>
      <c r="DN28" s="622"/>
      <c r="DO28" s="622"/>
      <c r="DP28" s="622"/>
      <c r="DQ28" s="622"/>
      <c r="DR28" s="622"/>
      <c r="DS28" s="622"/>
      <c r="DT28" s="622"/>
      <c r="DU28" s="622"/>
      <c r="DV28" s="623"/>
      <c r="DW28" s="626">
        <v>9.9</v>
      </c>
      <c r="DX28" s="655"/>
      <c r="DY28" s="655"/>
      <c r="DZ28" s="655"/>
      <c r="EA28" s="655"/>
      <c r="EB28" s="655"/>
      <c r="EC28" s="656"/>
    </row>
    <row r="29" spans="2:133" ht="11.25" customHeight="1">
      <c r="B29" s="618" t="s">
        <v>295</v>
      </c>
      <c r="C29" s="619"/>
      <c r="D29" s="619"/>
      <c r="E29" s="619"/>
      <c r="F29" s="619"/>
      <c r="G29" s="619"/>
      <c r="H29" s="619"/>
      <c r="I29" s="619"/>
      <c r="J29" s="619"/>
      <c r="K29" s="619"/>
      <c r="L29" s="619"/>
      <c r="M29" s="619"/>
      <c r="N29" s="619"/>
      <c r="O29" s="619"/>
      <c r="P29" s="619"/>
      <c r="Q29" s="620"/>
      <c r="R29" s="621">
        <v>685472</v>
      </c>
      <c r="S29" s="622"/>
      <c r="T29" s="622"/>
      <c r="U29" s="622"/>
      <c r="V29" s="622"/>
      <c r="W29" s="622"/>
      <c r="X29" s="622"/>
      <c r="Y29" s="623"/>
      <c r="Z29" s="624">
        <v>6</v>
      </c>
      <c r="AA29" s="624"/>
      <c r="AB29" s="624"/>
      <c r="AC29" s="624"/>
      <c r="AD29" s="625" t="s">
        <v>122</v>
      </c>
      <c r="AE29" s="625"/>
      <c r="AF29" s="625"/>
      <c r="AG29" s="625"/>
      <c r="AH29" s="625"/>
      <c r="AI29" s="625"/>
      <c r="AJ29" s="625"/>
      <c r="AK29" s="625"/>
      <c r="AL29" s="626" t="s">
        <v>231</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296</v>
      </c>
      <c r="BH29" s="661"/>
      <c r="BI29" s="661"/>
      <c r="BJ29" s="661"/>
      <c r="BK29" s="661"/>
      <c r="BL29" s="661"/>
      <c r="BM29" s="661"/>
      <c r="BN29" s="661"/>
      <c r="BO29" s="661"/>
      <c r="BP29" s="661"/>
      <c r="BQ29" s="662"/>
      <c r="BR29" s="600" t="s">
        <v>297</v>
      </c>
      <c r="BS29" s="661"/>
      <c r="BT29" s="661"/>
      <c r="BU29" s="661"/>
      <c r="BV29" s="661"/>
      <c r="BW29" s="661"/>
      <c r="BX29" s="661"/>
      <c r="BY29" s="661"/>
      <c r="BZ29" s="661"/>
      <c r="CA29" s="661"/>
      <c r="CB29" s="662"/>
      <c r="CD29" s="684" t="s">
        <v>298</v>
      </c>
      <c r="CE29" s="685"/>
      <c r="CF29" s="636" t="s">
        <v>299</v>
      </c>
      <c r="CG29" s="637"/>
      <c r="CH29" s="637"/>
      <c r="CI29" s="637"/>
      <c r="CJ29" s="637"/>
      <c r="CK29" s="637"/>
      <c r="CL29" s="637"/>
      <c r="CM29" s="637"/>
      <c r="CN29" s="637"/>
      <c r="CO29" s="637"/>
      <c r="CP29" s="637"/>
      <c r="CQ29" s="638"/>
      <c r="CR29" s="621">
        <v>634360</v>
      </c>
      <c r="CS29" s="657"/>
      <c r="CT29" s="657"/>
      <c r="CU29" s="657"/>
      <c r="CV29" s="657"/>
      <c r="CW29" s="657"/>
      <c r="CX29" s="657"/>
      <c r="CY29" s="658"/>
      <c r="CZ29" s="626">
        <v>5.6</v>
      </c>
      <c r="DA29" s="655"/>
      <c r="DB29" s="655"/>
      <c r="DC29" s="659"/>
      <c r="DD29" s="630">
        <v>600724</v>
      </c>
      <c r="DE29" s="657"/>
      <c r="DF29" s="657"/>
      <c r="DG29" s="657"/>
      <c r="DH29" s="657"/>
      <c r="DI29" s="657"/>
      <c r="DJ29" s="657"/>
      <c r="DK29" s="658"/>
      <c r="DL29" s="630">
        <v>600724</v>
      </c>
      <c r="DM29" s="657"/>
      <c r="DN29" s="657"/>
      <c r="DO29" s="657"/>
      <c r="DP29" s="657"/>
      <c r="DQ29" s="657"/>
      <c r="DR29" s="657"/>
      <c r="DS29" s="657"/>
      <c r="DT29" s="657"/>
      <c r="DU29" s="657"/>
      <c r="DV29" s="658"/>
      <c r="DW29" s="626">
        <v>9.9</v>
      </c>
      <c r="DX29" s="655"/>
      <c r="DY29" s="655"/>
      <c r="DZ29" s="655"/>
      <c r="EA29" s="655"/>
      <c r="EB29" s="655"/>
      <c r="EC29" s="656"/>
    </row>
    <row r="30" spans="2:133" ht="11.25" customHeight="1">
      <c r="B30" s="618" t="s">
        <v>300</v>
      </c>
      <c r="C30" s="619"/>
      <c r="D30" s="619"/>
      <c r="E30" s="619"/>
      <c r="F30" s="619"/>
      <c r="G30" s="619"/>
      <c r="H30" s="619"/>
      <c r="I30" s="619"/>
      <c r="J30" s="619"/>
      <c r="K30" s="619"/>
      <c r="L30" s="619"/>
      <c r="M30" s="619"/>
      <c r="N30" s="619"/>
      <c r="O30" s="619"/>
      <c r="P30" s="619"/>
      <c r="Q30" s="620"/>
      <c r="R30" s="621">
        <v>44195</v>
      </c>
      <c r="S30" s="622"/>
      <c r="T30" s="622"/>
      <c r="U30" s="622"/>
      <c r="V30" s="622"/>
      <c r="W30" s="622"/>
      <c r="X30" s="622"/>
      <c r="Y30" s="623"/>
      <c r="Z30" s="624">
        <v>0.4</v>
      </c>
      <c r="AA30" s="624"/>
      <c r="AB30" s="624"/>
      <c r="AC30" s="624"/>
      <c r="AD30" s="625" t="s">
        <v>122</v>
      </c>
      <c r="AE30" s="625"/>
      <c r="AF30" s="625"/>
      <c r="AG30" s="625"/>
      <c r="AH30" s="625"/>
      <c r="AI30" s="625"/>
      <c r="AJ30" s="625"/>
      <c r="AK30" s="625"/>
      <c r="AL30" s="626" t="s">
        <v>122</v>
      </c>
      <c r="AM30" s="627"/>
      <c r="AN30" s="627"/>
      <c r="AO30" s="628"/>
      <c r="AP30" s="669" t="s">
        <v>301</v>
      </c>
      <c r="AQ30" s="670"/>
      <c r="AR30" s="670"/>
      <c r="AS30" s="670"/>
      <c r="AT30" s="675" t="s">
        <v>302</v>
      </c>
      <c r="AU30" s="210"/>
      <c r="AV30" s="210"/>
      <c r="AW30" s="210"/>
      <c r="AX30" s="607" t="s">
        <v>179</v>
      </c>
      <c r="AY30" s="608"/>
      <c r="AZ30" s="608"/>
      <c r="BA30" s="608"/>
      <c r="BB30" s="608"/>
      <c r="BC30" s="608"/>
      <c r="BD30" s="608"/>
      <c r="BE30" s="608"/>
      <c r="BF30" s="609"/>
      <c r="BG30" s="681">
        <v>99.6</v>
      </c>
      <c r="BH30" s="682"/>
      <c r="BI30" s="682"/>
      <c r="BJ30" s="682"/>
      <c r="BK30" s="682"/>
      <c r="BL30" s="682"/>
      <c r="BM30" s="616">
        <v>97.6</v>
      </c>
      <c r="BN30" s="682"/>
      <c r="BO30" s="682"/>
      <c r="BP30" s="682"/>
      <c r="BQ30" s="683"/>
      <c r="BR30" s="681">
        <v>99.2</v>
      </c>
      <c r="BS30" s="682"/>
      <c r="BT30" s="682"/>
      <c r="BU30" s="682"/>
      <c r="BV30" s="682"/>
      <c r="BW30" s="682"/>
      <c r="BX30" s="616">
        <v>96.6</v>
      </c>
      <c r="BY30" s="682"/>
      <c r="BZ30" s="682"/>
      <c r="CA30" s="682"/>
      <c r="CB30" s="683"/>
      <c r="CD30" s="686"/>
      <c r="CE30" s="687"/>
      <c r="CF30" s="636" t="s">
        <v>303</v>
      </c>
      <c r="CG30" s="637"/>
      <c r="CH30" s="637"/>
      <c r="CI30" s="637"/>
      <c r="CJ30" s="637"/>
      <c r="CK30" s="637"/>
      <c r="CL30" s="637"/>
      <c r="CM30" s="637"/>
      <c r="CN30" s="637"/>
      <c r="CO30" s="637"/>
      <c r="CP30" s="637"/>
      <c r="CQ30" s="638"/>
      <c r="CR30" s="621">
        <v>579720</v>
      </c>
      <c r="CS30" s="622"/>
      <c r="CT30" s="622"/>
      <c r="CU30" s="622"/>
      <c r="CV30" s="622"/>
      <c r="CW30" s="622"/>
      <c r="CX30" s="622"/>
      <c r="CY30" s="623"/>
      <c r="CZ30" s="626">
        <v>5.0999999999999996</v>
      </c>
      <c r="DA30" s="655"/>
      <c r="DB30" s="655"/>
      <c r="DC30" s="659"/>
      <c r="DD30" s="630">
        <v>546084</v>
      </c>
      <c r="DE30" s="622"/>
      <c r="DF30" s="622"/>
      <c r="DG30" s="622"/>
      <c r="DH30" s="622"/>
      <c r="DI30" s="622"/>
      <c r="DJ30" s="622"/>
      <c r="DK30" s="623"/>
      <c r="DL30" s="630">
        <v>546084</v>
      </c>
      <c r="DM30" s="622"/>
      <c r="DN30" s="622"/>
      <c r="DO30" s="622"/>
      <c r="DP30" s="622"/>
      <c r="DQ30" s="622"/>
      <c r="DR30" s="622"/>
      <c r="DS30" s="622"/>
      <c r="DT30" s="622"/>
      <c r="DU30" s="622"/>
      <c r="DV30" s="623"/>
      <c r="DW30" s="626">
        <v>9</v>
      </c>
      <c r="DX30" s="655"/>
      <c r="DY30" s="655"/>
      <c r="DZ30" s="655"/>
      <c r="EA30" s="655"/>
      <c r="EB30" s="655"/>
      <c r="EC30" s="656"/>
    </row>
    <row r="31" spans="2:133" ht="11.25" customHeight="1">
      <c r="B31" s="618" t="s">
        <v>304</v>
      </c>
      <c r="C31" s="619"/>
      <c r="D31" s="619"/>
      <c r="E31" s="619"/>
      <c r="F31" s="619"/>
      <c r="G31" s="619"/>
      <c r="H31" s="619"/>
      <c r="I31" s="619"/>
      <c r="J31" s="619"/>
      <c r="K31" s="619"/>
      <c r="L31" s="619"/>
      <c r="M31" s="619"/>
      <c r="N31" s="619"/>
      <c r="O31" s="619"/>
      <c r="P31" s="619"/>
      <c r="Q31" s="620"/>
      <c r="R31" s="621">
        <v>11942</v>
      </c>
      <c r="S31" s="622"/>
      <c r="T31" s="622"/>
      <c r="U31" s="622"/>
      <c r="V31" s="622"/>
      <c r="W31" s="622"/>
      <c r="X31" s="622"/>
      <c r="Y31" s="623"/>
      <c r="Z31" s="624">
        <v>0.1</v>
      </c>
      <c r="AA31" s="624"/>
      <c r="AB31" s="624"/>
      <c r="AC31" s="624"/>
      <c r="AD31" s="625" t="s">
        <v>122</v>
      </c>
      <c r="AE31" s="625"/>
      <c r="AF31" s="625"/>
      <c r="AG31" s="625"/>
      <c r="AH31" s="625"/>
      <c r="AI31" s="625"/>
      <c r="AJ31" s="625"/>
      <c r="AK31" s="625"/>
      <c r="AL31" s="626" t="s">
        <v>231</v>
      </c>
      <c r="AM31" s="627"/>
      <c r="AN31" s="627"/>
      <c r="AO31" s="628"/>
      <c r="AP31" s="671"/>
      <c r="AQ31" s="672"/>
      <c r="AR31" s="672"/>
      <c r="AS31" s="672"/>
      <c r="AT31" s="676"/>
      <c r="AU31" s="209" t="s">
        <v>305</v>
      </c>
      <c r="AV31" s="209"/>
      <c r="AW31" s="209"/>
      <c r="AX31" s="618" t="s">
        <v>306</v>
      </c>
      <c r="AY31" s="619"/>
      <c r="AZ31" s="619"/>
      <c r="BA31" s="619"/>
      <c r="BB31" s="619"/>
      <c r="BC31" s="619"/>
      <c r="BD31" s="619"/>
      <c r="BE31" s="619"/>
      <c r="BF31" s="620"/>
      <c r="BG31" s="678">
        <v>99.7</v>
      </c>
      <c r="BH31" s="657"/>
      <c r="BI31" s="657"/>
      <c r="BJ31" s="657"/>
      <c r="BK31" s="657"/>
      <c r="BL31" s="657"/>
      <c r="BM31" s="627">
        <v>99.4</v>
      </c>
      <c r="BN31" s="679"/>
      <c r="BO31" s="679"/>
      <c r="BP31" s="679"/>
      <c r="BQ31" s="680"/>
      <c r="BR31" s="678">
        <v>99.5</v>
      </c>
      <c r="BS31" s="657"/>
      <c r="BT31" s="657"/>
      <c r="BU31" s="657"/>
      <c r="BV31" s="657"/>
      <c r="BW31" s="657"/>
      <c r="BX31" s="627">
        <v>99</v>
      </c>
      <c r="BY31" s="679"/>
      <c r="BZ31" s="679"/>
      <c r="CA31" s="679"/>
      <c r="CB31" s="680"/>
      <c r="CD31" s="686"/>
      <c r="CE31" s="687"/>
      <c r="CF31" s="636" t="s">
        <v>307</v>
      </c>
      <c r="CG31" s="637"/>
      <c r="CH31" s="637"/>
      <c r="CI31" s="637"/>
      <c r="CJ31" s="637"/>
      <c r="CK31" s="637"/>
      <c r="CL31" s="637"/>
      <c r="CM31" s="637"/>
      <c r="CN31" s="637"/>
      <c r="CO31" s="637"/>
      <c r="CP31" s="637"/>
      <c r="CQ31" s="638"/>
      <c r="CR31" s="621">
        <v>54640</v>
      </c>
      <c r="CS31" s="657"/>
      <c r="CT31" s="657"/>
      <c r="CU31" s="657"/>
      <c r="CV31" s="657"/>
      <c r="CW31" s="657"/>
      <c r="CX31" s="657"/>
      <c r="CY31" s="658"/>
      <c r="CZ31" s="626">
        <v>0.5</v>
      </c>
      <c r="DA31" s="655"/>
      <c r="DB31" s="655"/>
      <c r="DC31" s="659"/>
      <c r="DD31" s="630">
        <v>54640</v>
      </c>
      <c r="DE31" s="657"/>
      <c r="DF31" s="657"/>
      <c r="DG31" s="657"/>
      <c r="DH31" s="657"/>
      <c r="DI31" s="657"/>
      <c r="DJ31" s="657"/>
      <c r="DK31" s="658"/>
      <c r="DL31" s="630">
        <v>54640</v>
      </c>
      <c r="DM31" s="657"/>
      <c r="DN31" s="657"/>
      <c r="DO31" s="657"/>
      <c r="DP31" s="657"/>
      <c r="DQ31" s="657"/>
      <c r="DR31" s="657"/>
      <c r="DS31" s="657"/>
      <c r="DT31" s="657"/>
      <c r="DU31" s="657"/>
      <c r="DV31" s="658"/>
      <c r="DW31" s="626">
        <v>0.9</v>
      </c>
      <c r="DX31" s="655"/>
      <c r="DY31" s="655"/>
      <c r="DZ31" s="655"/>
      <c r="EA31" s="655"/>
      <c r="EB31" s="655"/>
      <c r="EC31" s="656"/>
    </row>
    <row r="32" spans="2:133" ht="11.25" customHeight="1">
      <c r="B32" s="618" t="s">
        <v>308</v>
      </c>
      <c r="C32" s="619"/>
      <c r="D32" s="619"/>
      <c r="E32" s="619"/>
      <c r="F32" s="619"/>
      <c r="G32" s="619"/>
      <c r="H32" s="619"/>
      <c r="I32" s="619"/>
      <c r="J32" s="619"/>
      <c r="K32" s="619"/>
      <c r="L32" s="619"/>
      <c r="M32" s="619"/>
      <c r="N32" s="619"/>
      <c r="O32" s="619"/>
      <c r="P32" s="619"/>
      <c r="Q32" s="620"/>
      <c r="R32" s="621">
        <v>1694078</v>
      </c>
      <c r="S32" s="622"/>
      <c r="T32" s="622"/>
      <c r="U32" s="622"/>
      <c r="V32" s="622"/>
      <c r="W32" s="622"/>
      <c r="X32" s="622"/>
      <c r="Y32" s="623"/>
      <c r="Z32" s="624">
        <v>14.7</v>
      </c>
      <c r="AA32" s="624"/>
      <c r="AB32" s="624"/>
      <c r="AC32" s="624"/>
      <c r="AD32" s="625" t="s">
        <v>231</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309</v>
      </c>
      <c r="AY32" s="667"/>
      <c r="AZ32" s="667"/>
      <c r="BA32" s="667"/>
      <c r="BB32" s="667"/>
      <c r="BC32" s="667"/>
      <c r="BD32" s="667"/>
      <c r="BE32" s="667"/>
      <c r="BF32" s="668"/>
      <c r="BG32" s="690">
        <v>99.4</v>
      </c>
      <c r="BH32" s="691"/>
      <c r="BI32" s="691"/>
      <c r="BJ32" s="691"/>
      <c r="BK32" s="691"/>
      <c r="BL32" s="691"/>
      <c r="BM32" s="692">
        <v>95.4</v>
      </c>
      <c r="BN32" s="691"/>
      <c r="BO32" s="691"/>
      <c r="BP32" s="691"/>
      <c r="BQ32" s="693"/>
      <c r="BR32" s="690">
        <v>98.8</v>
      </c>
      <c r="BS32" s="691"/>
      <c r="BT32" s="691"/>
      <c r="BU32" s="691"/>
      <c r="BV32" s="691"/>
      <c r="BW32" s="691"/>
      <c r="BX32" s="692">
        <v>93.7</v>
      </c>
      <c r="BY32" s="691"/>
      <c r="BZ32" s="691"/>
      <c r="CA32" s="691"/>
      <c r="CB32" s="693"/>
      <c r="CD32" s="688"/>
      <c r="CE32" s="689"/>
      <c r="CF32" s="636" t="s">
        <v>310</v>
      </c>
      <c r="CG32" s="637"/>
      <c r="CH32" s="637"/>
      <c r="CI32" s="637"/>
      <c r="CJ32" s="637"/>
      <c r="CK32" s="637"/>
      <c r="CL32" s="637"/>
      <c r="CM32" s="637"/>
      <c r="CN32" s="637"/>
      <c r="CO32" s="637"/>
      <c r="CP32" s="637"/>
      <c r="CQ32" s="638"/>
      <c r="CR32" s="621" t="s">
        <v>231</v>
      </c>
      <c r="CS32" s="622"/>
      <c r="CT32" s="622"/>
      <c r="CU32" s="622"/>
      <c r="CV32" s="622"/>
      <c r="CW32" s="622"/>
      <c r="CX32" s="622"/>
      <c r="CY32" s="623"/>
      <c r="CZ32" s="626" t="s">
        <v>122</v>
      </c>
      <c r="DA32" s="655"/>
      <c r="DB32" s="655"/>
      <c r="DC32" s="659"/>
      <c r="DD32" s="630" t="s">
        <v>122</v>
      </c>
      <c r="DE32" s="622"/>
      <c r="DF32" s="622"/>
      <c r="DG32" s="622"/>
      <c r="DH32" s="622"/>
      <c r="DI32" s="622"/>
      <c r="DJ32" s="622"/>
      <c r="DK32" s="623"/>
      <c r="DL32" s="630" t="s">
        <v>122</v>
      </c>
      <c r="DM32" s="622"/>
      <c r="DN32" s="622"/>
      <c r="DO32" s="622"/>
      <c r="DP32" s="622"/>
      <c r="DQ32" s="622"/>
      <c r="DR32" s="622"/>
      <c r="DS32" s="622"/>
      <c r="DT32" s="622"/>
      <c r="DU32" s="622"/>
      <c r="DV32" s="623"/>
      <c r="DW32" s="626" t="s">
        <v>231</v>
      </c>
      <c r="DX32" s="655"/>
      <c r="DY32" s="655"/>
      <c r="DZ32" s="655"/>
      <c r="EA32" s="655"/>
      <c r="EB32" s="655"/>
      <c r="EC32" s="656"/>
    </row>
    <row r="33" spans="2:133" ht="11.25" customHeight="1">
      <c r="B33" s="618" t="s">
        <v>311</v>
      </c>
      <c r="C33" s="619"/>
      <c r="D33" s="619"/>
      <c r="E33" s="619"/>
      <c r="F33" s="619"/>
      <c r="G33" s="619"/>
      <c r="H33" s="619"/>
      <c r="I33" s="619"/>
      <c r="J33" s="619"/>
      <c r="K33" s="619"/>
      <c r="L33" s="619"/>
      <c r="M33" s="619"/>
      <c r="N33" s="619"/>
      <c r="O33" s="619"/>
      <c r="P33" s="619"/>
      <c r="Q33" s="620"/>
      <c r="R33" s="621">
        <v>200096</v>
      </c>
      <c r="S33" s="622"/>
      <c r="T33" s="622"/>
      <c r="U33" s="622"/>
      <c r="V33" s="622"/>
      <c r="W33" s="622"/>
      <c r="X33" s="622"/>
      <c r="Y33" s="623"/>
      <c r="Z33" s="624">
        <v>1.7</v>
      </c>
      <c r="AA33" s="624"/>
      <c r="AB33" s="624"/>
      <c r="AC33" s="624"/>
      <c r="AD33" s="625" t="s">
        <v>122</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312</v>
      </c>
      <c r="CE33" s="637"/>
      <c r="CF33" s="637"/>
      <c r="CG33" s="637"/>
      <c r="CH33" s="637"/>
      <c r="CI33" s="637"/>
      <c r="CJ33" s="637"/>
      <c r="CK33" s="637"/>
      <c r="CL33" s="637"/>
      <c r="CM33" s="637"/>
      <c r="CN33" s="637"/>
      <c r="CO33" s="637"/>
      <c r="CP33" s="637"/>
      <c r="CQ33" s="638"/>
      <c r="CR33" s="621">
        <v>6299656</v>
      </c>
      <c r="CS33" s="657"/>
      <c r="CT33" s="657"/>
      <c r="CU33" s="657"/>
      <c r="CV33" s="657"/>
      <c r="CW33" s="657"/>
      <c r="CX33" s="657"/>
      <c r="CY33" s="658"/>
      <c r="CZ33" s="626">
        <v>55.2</v>
      </c>
      <c r="DA33" s="655"/>
      <c r="DB33" s="655"/>
      <c r="DC33" s="659"/>
      <c r="DD33" s="630">
        <v>3901258</v>
      </c>
      <c r="DE33" s="657"/>
      <c r="DF33" s="657"/>
      <c r="DG33" s="657"/>
      <c r="DH33" s="657"/>
      <c r="DI33" s="657"/>
      <c r="DJ33" s="657"/>
      <c r="DK33" s="658"/>
      <c r="DL33" s="630">
        <v>3172889</v>
      </c>
      <c r="DM33" s="657"/>
      <c r="DN33" s="657"/>
      <c r="DO33" s="657"/>
      <c r="DP33" s="657"/>
      <c r="DQ33" s="657"/>
      <c r="DR33" s="657"/>
      <c r="DS33" s="657"/>
      <c r="DT33" s="657"/>
      <c r="DU33" s="657"/>
      <c r="DV33" s="658"/>
      <c r="DW33" s="626">
        <v>52.1</v>
      </c>
      <c r="DX33" s="655"/>
      <c r="DY33" s="655"/>
      <c r="DZ33" s="655"/>
      <c r="EA33" s="655"/>
      <c r="EB33" s="655"/>
      <c r="EC33" s="656"/>
    </row>
    <row r="34" spans="2:133" ht="11.25" customHeight="1">
      <c r="B34" s="618" t="s">
        <v>313</v>
      </c>
      <c r="C34" s="619"/>
      <c r="D34" s="619"/>
      <c r="E34" s="619"/>
      <c r="F34" s="619"/>
      <c r="G34" s="619"/>
      <c r="H34" s="619"/>
      <c r="I34" s="619"/>
      <c r="J34" s="619"/>
      <c r="K34" s="619"/>
      <c r="L34" s="619"/>
      <c r="M34" s="619"/>
      <c r="N34" s="619"/>
      <c r="O34" s="619"/>
      <c r="P34" s="619"/>
      <c r="Q34" s="620"/>
      <c r="R34" s="621">
        <v>270225</v>
      </c>
      <c r="S34" s="622"/>
      <c r="T34" s="622"/>
      <c r="U34" s="622"/>
      <c r="V34" s="622"/>
      <c r="W34" s="622"/>
      <c r="X34" s="622"/>
      <c r="Y34" s="623"/>
      <c r="Z34" s="624">
        <v>2.4</v>
      </c>
      <c r="AA34" s="624"/>
      <c r="AB34" s="624"/>
      <c r="AC34" s="624"/>
      <c r="AD34" s="625">
        <v>209</v>
      </c>
      <c r="AE34" s="625"/>
      <c r="AF34" s="625"/>
      <c r="AG34" s="625"/>
      <c r="AH34" s="625"/>
      <c r="AI34" s="625"/>
      <c r="AJ34" s="625"/>
      <c r="AK34" s="625"/>
      <c r="AL34" s="626">
        <v>0</v>
      </c>
      <c r="AM34" s="627"/>
      <c r="AN34" s="627"/>
      <c r="AO34" s="628"/>
      <c r="AP34" s="214"/>
      <c r="AQ34" s="600" t="s">
        <v>314</v>
      </c>
      <c r="AR34" s="601"/>
      <c r="AS34" s="601"/>
      <c r="AT34" s="601"/>
      <c r="AU34" s="601"/>
      <c r="AV34" s="601"/>
      <c r="AW34" s="601"/>
      <c r="AX34" s="601"/>
      <c r="AY34" s="601"/>
      <c r="AZ34" s="601"/>
      <c r="BA34" s="601"/>
      <c r="BB34" s="601"/>
      <c r="BC34" s="601"/>
      <c r="BD34" s="601"/>
      <c r="BE34" s="601"/>
      <c r="BF34" s="602"/>
      <c r="BG34" s="600" t="s">
        <v>315</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316</v>
      </c>
      <c r="CE34" s="637"/>
      <c r="CF34" s="637"/>
      <c r="CG34" s="637"/>
      <c r="CH34" s="637"/>
      <c r="CI34" s="637"/>
      <c r="CJ34" s="637"/>
      <c r="CK34" s="637"/>
      <c r="CL34" s="637"/>
      <c r="CM34" s="637"/>
      <c r="CN34" s="637"/>
      <c r="CO34" s="637"/>
      <c r="CP34" s="637"/>
      <c r="CQ34" s="638"/>
      <c r="CR34" s="621">
        <v>1582689</v>
      </c>
      <c r="CS34" s="622"/>
      <c r="CT34" s="622"/>
      <c r="CU34" s="622"/>
      <c r="CV34" s="622"/>
      <c r="CW34" s="622"/>
      <c r="CX34" s="622"/>
      <c r="CY34" s="623"/>
      <c r="CZ34" s="626">
        <v>13.9</v>
      </c>
      <c r="DA34" s="655"/>
      <c r="DB34" s="655"/>
      <c r="DC34" s="659"/>
      <c r="DD34" s="630">
        <v>1324373</v>
      </c>
      <c r="DE34" s="622"/>
      <c r="DF34" s="622"/>
      <c r="DG34" s="622"/>
      <c r="DH34" s="622"/>
      <c r="DI34" s="622"/>
      <c r="DJ34" s="622"/>
      <c r="DK34" s="623"/>
      <c r="DL34" s="630">
        <v>1167164</v>
      </c>
      <c r="DM34" s="622"/>
      <c r="DN34" s="622"/>
      <c r="DO34" s="622"/>
      <c r="DP34" s="622"/>
      <c r="DQ34" s="622"/>
      <c r="DR34" s="622"/>
      <c r="DS34" s="622"/>
      <c r="DT34" s="622"/>
      <c r="DU34" s="622"/>
      <c r="DV34" s="623"/>
      <c r="DW34" s="626">
        <v>19.2</v>
      </c>
      <c r="DX34" s="655"/>
      <c r="DY34" s="655"/>
      <c r="DZ34" s="655"/>
      <c r="EA34" s="655"/>
      <c r="EB34" s="655"/>
      <c r="EC34" s="656"/>
    </row>
    <row r="35" spans="2:133" ht="11.25" customHeight="1">
      <c r="B35" s="618" t="s">
        <v>317</v>
      </c>
      <c r="C35" s="619"/>
      <c r="D35" s="619"/>
      <c r="E35" s="619"/>
      <c r="F35" s="619"/>
      <c r="G35" s="619"/>
      <c r="H35" s="619"/>
      <c r="I35" s="619"/>
      <c r="J35" s="619"/>
      <c r="K35" s="619"/>
      <c r="L35" s="619"/>
      <c r="M35" s="619"/>
      <c r="N35" s="619"/>
      <c r="O35" s="619"/>
      <c r="P35" s="619"/>
      <c r="Q35" s="620"/>
      <c r="R35" s="621">
        <v>1083600</v>
      </c>
      <c r="S35" s="622"/>
      <c r="T35" s="622"/>
      <c r="U35" s="622"/>
      <c r="V35" s="622"/>
      <c r="W35" s="622"/>
      <c r="X35" s="622"/>
      <c r="Y35" s="623"/>
      <c r="Z35" s="624">
        <v>9.4</v>
      </c>
      <c r="AA35" s="624"/>
      <c r="AB35" s="624"/>
      <c r="AC35" s="624"/>
      <c r="AD35" s="625" t="s">
        <v>122</v>
      </c>
      <c r="AE35" s="625"/>
      <c r="AF35" s="625"/>
      <c r="AG35" s="625"/>
      <c r="AH35" s="625"/>
      <c r="AI35" s="625"/>
      <c r="AJ35" s="625"/>
      <c r="AK35" s="625"/>
      <c r="AL35" s="626" t="s">
        <v>231</v>
      </c>
      <c r="AM35" s="627"/>
      <c r="AN35" s="627"/>
      <c r="AO35" s="628"/>
      <c r="AP35" s="214"/>
      <c r="AQ35" s="694" t="s">
        <v>318</v>
      </c>
      <c r="AR35" s="695"/>
      <c r="AS35" s="695"/>
      <c r="AT35" s="695"/>
      <c r="AU35" s="695"/>
      <c r="AV35" s="695"/>
      <c r="AW35" s="695"/>
      <c r="AX35" s="695"/>
      <c r="AY35" s="696"/>
      <c r="AZ35" s="610">
        <v>1623154</v>
      </c>
      <c r="BA35" s="611"/>
      <c r="BB35" s="611"/>
      <c r="BC35" s="611"/>
      <c r="BD35" s="611"/>
      <c r="BE35" s="611"/>
      <c r="BF35" s="697"/>
      <c r="BG35" s="632" t="s">
        <v>319</v>
      </c>
      <c r="BH35" s="633"/>
      <c r="BI35" s="633"/>
      <c r="BJ35" s="633"/>
      <c r="BK35" s="633"/>
      <c r="BL35" s="633"/>
      <c r="BM35" s="633"/>
      <c r="BN35" s="633"/>
      <c r="BO35" s="633"/>
      <c r="BP35" s="633"/>
      <c r="BQ35" s="633"/>
      <c r="BR35" s="633"/>
      <c r="BS35" s="633"/>
      <c r="BT35" s="633"/>
      <c r="BU35" s="634"/>
      <c r="BV35" s="610">
        <v>63063</v>
      </c>
      <c r="BW35" s="611"/>
      <c r="BX35" s="611"/>
      <c r="BY35" s="611"/>
      <c r="BZ35" s="611"/>
      <c r="CA35" s="611"/>
      <c r="CB35" s="697"/>
      <c r="CD35" s="636" t="s">
        <v>320</v>
      </c>
      <c r="CE35" s="637"/>
      <c r="CF35" s="637"/>
      <c r="CG35" s="637"/>
      <c r="CH35" s="637"/>
      <c r="CI35" s="637"/>
      <c r="CJ35" s="637"/>
      <c r="CK35" s="637"/>
      <c r="CL35" s="637"/>
      <c r="CM35" s="637"/>
      <c r="CN35" s="637"/>
      <c r="CO35" s="637"/>
      <c r="CP35" s="637"/>
      <c r="CQ35" s="638"/>
      <c r="CR35" s="621">
        <v>140693</v>
      </c>
      <c r="CS35" s="657"/>
      <c r="CT35" s="657"/>
      <c r="CU35" s="657"/>
      <c r="CV35" s="657"/>
      <c r="CW35" s="657"/>
      <c r="CX35" s="657"/>
      <c r="CY35" s="658"/>
      <c r="CZ35" s="626">
        <v>1.2</v>
      </c>
      <c r="DA35" s="655"/>
      <c r="DB35" s="655"/>
      <c r="DC35" s="659"/>
      <c r="DD35" s="630">
        <v>133181</v>
      </c>
      <c r="DE35" s="657"/>
      <c r="DF35" s="657"/>
      <c r="DG35" s="657"/>
      <c r="DH35" s="657"/>
      <c r="DI35" s="657"/>
      <c r="DJ35" s="657"/>
      <c r="DK35" s="658"/>
      <c r="DL35" s="630">
        <v>133181</v>
      </c>
      <c r="DM35" s="657"/>
      <c r="DN35" s="657"/>
      <c r="DO35" s="657"/>
      <c r="DP35" s="657"/>
      <c r="DQ35" s="657"/>
      <c r="DR35" s="657"/>
      <c r="DS35" s="657"/>
      <c r="DT35" s="657"/>
      <c r="DU35" s="657"/>
      <c r="DV35" s="658"/>
      <c r="DW35" s="626">
        <v>2.2000000000000002</v>
      </c>
      <c r="DX35" s="655"/>
      <c r="DY35" s="655"/>
      <c r="DZ35" s="655"/>
      <c r="EA35" s="655"/>
      <c r="EB35" s="655"/>
      <c r="EC35" s="656"/>
    </row>
    <row r="36" spans="2:133" ht="11.25" customHeight="1">
      <c r="B36" s="618" t="s">
        <v>321</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122</v>
      </c>
      <c r="AM36" s="627"/>
      <c r="AN36" s="627"/>
      <c r="AO36" s="628"/>
      <c r="AQ36" s="698" t="s">
        <v>322</v>
      </c>
      <c r="AR36" s="699"/>
      <c r="AS36" s="699"/>
      <c r="AT36" s="699"/>
      <c r="AU36" s="699"/>
      <c r="AV36" s="699"/>
      <c r="AW36" s="699"/>
      <c r="AX36" s="699"/>
      <c r="AY36" s="700"/>
      <c r="AZ36" s="621">
        <v>659879</v>
      </c>
      <c r="BA36" s="622"/>
      <c r="BB36" s="622"/>
      <c r="BC36" s="622"/>
      <c r="BD36" s="657"/>
      <c r="BE36" s="657"/>
      <c r="BF36" s="680"/>
      <c r="BG36" s="636" t="s">
        <v>323</v>
      </c>
      <c r="BH36" s="637"/>
      <c r="BI36" s="637"/>
      <c r="BJ36" s="637"/>
      <c r="BK36" s="637"/>
      <c r="BL36" s="637"/>
      <c r="BM36" s="637"/>
      <c r="BN36" s="637"/>
      <c r="BO36" s="637"/>
      <c r="BP36" s="637"/>
      <c r="BQ36" s="637"/>
      <c r="BR36" s="637"/>
      <c r="BS36" s="637"/>
      <c r="BT36" s="637"/>
      <c r="BU36" s="638"/>
      <c r="BV36" s="621">
        <v>44379</v>
      </c>
      <c r="BW36" s="622"/>
      <c r="BX36" s="622"/>
      <c r="BY36" s="622"/>
      <c r="BZ36" s="622"/>
      <c r="CA36" s="622"/>
      <c r="CB36" s="631"/>
      <c r="CD36" s="636" t="s">
        <v>324</v>
      </c>
      <c r="CE36" s="637"/>
      <c r="CF36" s="637"/>
      <c r="CG36" s="637"/>
      <c r="CH36" s="637"/>
      <c r="CI36" s="637"/>
      <c r="CJ36" s="637"/>
      <c r="CK36" s="637"/>
      <c r="CL36" s="637"/>
      <c r="CM36" s="637"/>
      <c r="CN36" s="637"/>
      <c r="CO36" s="637"/>
      <c r="CP36" s="637"/>
      <c r="CQ36" s="638"/>
      <c r="CR36" s="621">
        <v>1446453</v>
      </c>
      <c r="CS36" s="622"/>
      <c r="CT36" s="622"/>
      <c r="CU36" s="622"/>
      <c r="CV36" s="622"/>
      <c r="CW36" s="622"/>
      <c r="CX36" s="622"/>
      <c r="CY36" s="623"/>
      <c r="CZ36" s="626">
        <v>12.7</v>
      </c>
      <c r="DA36" s="655"/>
      <c r="DB36" s="655"/>
      <c r="DC36" s="659"/>
      <c r="DD36" s="630">
        <v>1258568</v>
      </c>
      <c r="DE36" s="622"/>
      <c r="DF36" s="622"/>
      <c r="DG36" s="622"/>
      <c r="DH36" s="622"/>
      <c r="DI36" s="622"/>
      <c r="DJ36" s="622"/>
      <c r="DK36" s="623"/>
      <c r="DL36" s="630">
        <v>818861</v>
      </c>
      <c r="DM36" s="622"/>
      <c r="DN36" s="622"/>
      <c r="DO36" s="622"/>
      <c r="DP36" s="622"/>
      <c r="DQ36" s="622"/>
      <c r="DR36" s="622"/>
      <c r="DS36" s="622"/>
      <c r="DT36" s="622"/>
      <c r="DU36" s="622"/>
      <c r="DV36" s="623"/>
      <c r="DW36" s="626">
        <v>13.4</v>
      </c>
      <c r="DX36" s="655"/>
      <c r="DY36" s="655"/>
      <c r="DZ36" s="655"/>
      <c r="EA36" s="655"/>
      <c r="EB36" s="655"/>
      <c r="EC36" s="656"/>
    </row>
    <row r="37" spans="2:133" ht="11.25" customHeight="1">
      <c r="B37" s="618" t="s">
        <v>325</v>
      </c>
      <c r="C37" s="619"/>
      <c r="D37" s="619"/>
      <c r="E37" s="619"/>
      <c r="F37" s="619"/>
      <c r="G37" s="619"/>
      <c r="H37" s="619"/>
      <c r="I37" s="619"/>
      <c r="J37" s="619"/>
      <c r="K37" s="619"/>
      <c r="L37" s="619"/>
      <c r="M37" s="619"/>
      <c r="N37" s="619"/>
      <c r="O37" s="619"/>
      <c r="P37" s="619"/>
      <c r="Q37" s="620"/>
      <c r="R37" s="621">
        <v>280000</v>
      </c>
      <c r="S37" s="622"/>
      <c r="T37" s="622"/>
      <c r="U37" s="622"/>
      <c r="V37" s="622"/>
      <c r="W37" s="622"/>
      <c r="X37" s="622"/>
      <c r="Y37" s="623"/>
      <c r="Z37" s="624">
        <v>2.4</v>
      </c>
      <c r="AA37" s="624"/>
      <c r="AB37" s="624"/>
      <c r="AC37" s="624"/>
      <c r="AD37" s="625" t="s">
        <v>231</v>
      </c>
      <c r="AE37" s="625"/>
      <c r="AF37" s="625"/>
      <c r="AG37" s="625"/>
      <c r="AH37" s="625"/>
      <c r="AI37" s="625"/>
      <c r="AJ37" s="625"/>
      <c r="AK37" s="625"/>
      <c r="AL37" s="626" t="s">
        <v>231</v>
      </c>
      <c r="AM37" s="627"/>
      <c r="AN37" s="627"/>
      <c r="AO37" s="628"/>
      <c r="AQ37" s="698" t="s">
        <v>326</v>
      </c>
      <c r="AR37" s="699"/>
      <c r="AS37" s="699"/>
      <c r="AT37" s="699"/>
      <c r="AU37" s="699"/>
      <c r="AV37" s="699"/>
      <c r="AW37" s="699"/>
      <c r="AX37" s="699"/>
      <c r="AY37" s="700"/>
      <c r="AZ37" s="621">
        <v>253905</v>
      </c>
      <c r="BA37" s="622"/>
      <c r="BB37" s="622"/>
      <c r="BC37" s="622"/>
      <c r="BD37" s="657"/>
      <c r="BE37" s="657"/>
      <c r="BF37" s="680"/>
      <c r="BG37" s="636" t="s">
        <v>327</v>
      </c>
      <c r="BH37" s="637"/>
      <c r="BI37" s="637"/>
      <c r="BJ37" s="637"/>
      <c r="BK37" s="637"/>
      <c r="BL37" s="637"/>
      <c r="BM37" s="637"/>
      <c r="BN37" s="637"/>
      <c r="BO37" s="637"/>
      <c r="BP37" s="637"/>
      <c r="BQ37" s="637"/>
      <c r="BR37" s="637"/>
      <c r="BS37" s="637"/>
      <c r="BT37" s="637"/>
      <c r="BU37" s="638"/>
      <c r="BV37" s="621">
        <v>2019</v>
      </c>
      <c r="BW37" s="622"/>
      <c r="BX37" s="622"/>
      <c r="BY37" s="622"/>
      <c r="BZ37" s="622"/>
      <c r="CA37" s="622"/>
      <c r="CB37" s="631"/>
      <c r="CD37" s="636" t="s">
        <v>328</v>
      </c>
      <c r="CE37" s="637"/>
      <c r="CF37" s="637"/>
      <c r="CG37" s="637"/>
      <c r="CH37" s="637"/>
      <c r="CI37" s="637"/>
      <c r="CJ37" s="637"/>
      <c r="CK37" s="637"/>
      <c r="CL37" s="637"/>
      <c r="CM37" s="637"/>
      <c r="CN37" s="637"/>
      <c r="CO37" s="637"/>
      <c r="CP37" s="637"/>
      <c r="CQ37" s="638"/>
      <c r="CR37" s="621">
        <v>300733</v>
      </c>
      <c r="CS37" s="657"/>
      <c r="CT37" s="657"/>
      <c r="CU37" s="657"/>
      <c r="CV37" s="657"/>
      <c r="CW37" s="657"/>
      <c r="CX37" s="657"/>
      <c r="CY37" s="658"/>
      <c r="CZ37" s="626">
        <v>2.6</v>
      </c>
      <c r="DA37" s="655"/>
      <c r="DB37" s="655"/>
      <c r="DC37" s="659"/>
      <c r="DD37" s="630">
        <v>277704</v>
      </c>
      <c r="DE37" s="657"/>
      <c r="DF37" s="657"/>
      <c r="DG37" s="657"/>
      <c r="DH37" s="657"/>
      <c r="DI37" s="657"/>
      <c r="DJ37" s="657"/>
      <c r="DK37" s="658"/>
      <c r="DL37" s="630">
        <v>277704</v>
      </c>
      <c r="DM37" s="657"/>
      <c r="DN37" s="657"/>
      <c r="DO37" s="657"/>
      <c r="DP37" s="657"/>
      <c r="DQ37" s="657"/>
      <c r="DR37" s="657"/>
      <c r="DS37" s="657"/>
      <c r="DT37" s="657"/>
      <c r="DU37" s="657"/>
      <c r="DV37" s="658"/>
      <c r="DW37" s="626">
        <v>4.5999999999999996</v>
      </c>
      <c r="DX37" s="655"/>
      <c r="DY37" s="655"/>
      <c r="DZ37" s="655"/>
      <c r="EA37" s="655"/>
      <c r="EB37" s="655"/>
      <c r="EC37" s="656"/>
    </row>
    <row r="38" spans="2:133" ht="11.25" customHeight="1">
      <c r="B38" s="666" t="s">
        <v>329</v>
      </c>
      <c r="C38" s="667"/>
      <c r="D38" s="667"/>
      <c r="E38" s="667"/>
      <c r="F38" s="667"/>
      <c r="G38" s="667"/>
      <c r="H38" s="667"/>
      <c r="I38" s="667"/>
      <c r="J38" s="667"/>
      <c r="K38" s="667"/>
      <c r="L38" s="667"/>
      <c r="M38" s="667"/>
      <c r="N38" s="667"/>
      <c r="O38" s="667"/>
      <c r="P38" s="667"/>
      <c r="Q38" s="668"/>
      <c r="R38" s="701">
        <v>11492260</v>
      </c>
      <c r="S38" s="702"/>
      <c r="T38" s="702"/>
      <c r="U38" s="702"/>
      <c r="V38" s="702"/>
      <c r="W38" s="702"/>
      <c r="X38" s="702"/>
      <c r="Y38" s="703"/>
      <c r="Z38" s="704">
        <v>100</v>
      </c>
      <c r="AA38" s="704"/>
      <c r="AB38" s="704"/>
      <c r="AC38" s="704"/>
      <c r="AD38" s="705">
        <v>5808871</v>
      </c>
      <c r="AE38" s="705"/>
      <c r="AF38" s="705"/>
      <c r="AG38" s="705"/>
      <c r="AH38" s="705"/>
      <c r="AI38" s="705"/>
      <c r="AJ38" s="705"/>
      <c r="AK38" s="705"/>
      <c r="AL38" s="706">
        <v>100</v>
      </c>
      <c r="AM38" s="692"/>
      <c r="AN38" s="692"/>
      <c r="AO38" s="707"/>
      <c r="AQ38" s="698" t="s">
        <v>330</v>
      </c>
      <c r="AR38" s="699"/>
      <c r="AS38" s="699"/>
      <c r="AT38" s="699"/>
      <c r="AU38" s="699"/>
      <c r="AV38" s="699"/>
      <c r="AW38" s="699"/>
      <c r="AX38" s="699"/>
      <c r="AY38" s="700"/>
      <c r="AZ38" s="621">
        <v>57161</v>
      </c>
      <c r="BA38" s="622"/>
      <c r="BB38" s="622"/>
      <c r="BC38" s="622"/>
      <c r="BD38" s="657"/>
      <c r="BE38" s="657"/>
      <c r="BF38" s="680"/>
      <c r="BG38" s="636" t="s">
        <v>331</v>
      </c>
      <c r="BH38" s="637"/>
      <c r="BI38" s="637"/>
      <c r="BJ38" s="637"/>
      <c r="BK38" s="637"/>
      <c r="BL38" s="637"/>
      <c r="BM38" s="637"/>
      <c r="BN38" s="637"/>
      <c r="BO38" s="637"/>
      <c r="BP38" s="637"/>
      <c r="BQ38" s="637"/>
      <c r="BR38" s="637"/>
      <c r="BS38" s="637"/>
      <c r="BT38" s="637"/>
      <c r="BU38" s="638"/>
      <c r="BV38" s="621">
        <v>3382</v>
      </c>
      <c r="BW38" s="622"/>
      <c r="BX38" s="622"/>
      <c r="BY38" s="622"/>
      <c r="BZ38" s="622"/>
      <c r="CA38" s="622"/>
      <c r="CB38" s="631"/>
      <c r="CD38" s="636" t="s">
        <v>332</v>
      </c>
      <c r="CE38" s="637"/>
      <c r="CF38" s="637"/>
      <c r="CG38" s="637"/>
      <c r="CH38" s="637"/>
      <c r="CI38" s="637"/>
      <c r="CJ38" s="637"/>
      <c r="CK38" s="637"/>
      <c r="CL38" s="637"/>
      <c r="CM38" s="637"/>
      <c r="CN38" s="637"/>
      <c r="CO38" s="637"/>
      <c r="CP38" s="637"/>
      <c r="CQ38" s="638"/>
      <c r="CR38" s="621">
        <v>1218709</v>
      </c>
      <c r="CS38" s="622"/>
      <c r="CT38" s="622"/>
      <c r="CU38" s="622"/>
      <c r="CV38" s="622"/>
      <c r="CW38" s="622"/>
      <c r="CX38" s="622"/>
      <c r="CY38" s="623"/>
      <c r="CZ38" s="626">
        <v>10.7</v>
      </c>
      <c r="DA38" s="655"/>
      <c r="DB38" s="655"/>
      <c r="DC38" s="659"/>
      <c r="DD38" s="630">
        <v>1101644</v>
      </c>
      <c r="DE38" s="622"/>
      <c r="DF38" s="622"/>
      <c r="DG38" s="622"/>
      <c r="DH38" s="622"/>
      <c r="DI38" s="622"/>
      <c r="DJ38" s="622"/>
      <c r="DK38" s="623"/>
      <c r="DL38" s="630">
        <v>1053683</v>
      </c>
      <c r="DM38" s="622"/>
      <c r="DN38" s="622"/>
      <c r="DO38" s="622"/>
      <c r="DP38" s="622"/>
      <c r="DQ38" s="622"/>
      <c r="DR38" s="622"/>
      <c r="DS38" s="622"/>
      <c r="DT38" s="622"/>
      <c r="DU38" s="622"/>
      <c r="DV38" s="623"/>
      <c r="DW38" s="626">
        <v>17.3</v>
      </c>
      <c r="DX38" s="655"/>
      <c r="DY38" s="655"/>
      <c r="DZ38" s="655"/>
      <c r="EA38" s="655"/>
      <c r="EB38" s="655"/>
      <c r="EC38" s="656"/>
    </row>
    <row r="39" spans="2:133" ht="11.25" customHeight="1">
      <c r="AQ39" s="698" t="s">
        <v>333</v>
      </c>
      <c r="AR39" s="699"/>
      <c r="AS39" s="699"/>
      <c r="AT39" s="699"/>
      <c r="AU39" s="699"/>
      <c r="AV39" s="699"/>
      <c r="AW39" s="699"/>
      <c r="AX39" s="699"/>
      <c r="AY39" s="700"/>
      <c r="AZ39" s="621" t="s">
        <v>231</v>
      </c>
      <c r="BA39" s="622"/>
      <c r="BB39" s="622"/>
      <c r="BC39" s="622"/>
      <c r="BD39" s="657"/>
      <c r="BE39" s="657"/>
      <c r="BF39" s="680"/>
      <c r="BG39" s="712" t="s">
        <v>334</v>
      </c>
      <c r="BH39" s="713"/>
      <c r="BI39" s="713"/>
      <c r="BJ39" s="713"/>
      <c r="BK39" s="713"/>
      <c r="BL39" s="215"/>
      <c r="BM39" s="637" t="s">
        <v>335</v>
      </c>
      <c r="BN39" s="637"/>
      <c r="BO39" s="637"/>
      <c r="BP39" s="637"/>
      <c r="BQ39" s="637"/>
      <c r="BR39" s="637"/>
      <c r="BS39" s="637"/>
      <c r="BT39" s="637"/>
      <c r="BU39" s="638"/>
      <c r="BV39" s="621">
        <v>107</v>
      </c>
      <c r="BW39" s="622"/>
      <c r="BX39" s="622"/>
      <c r="BY39" s="622"/>
      <c r="BZ39" s="622"/>
      <c r="CA39" s="622"/>
      <c r="CB39" s="631"/>
      <c r="CD39" s="636" t="s">
        <v>336</v>
      </c>
      <c r="CE39" s="637"/>
      <c r="CF39" s="637"/>
      <c r="CG39" s="637"/>
      <c r="CH39" s="637"/>
      <c r="CI39" s="637"/>
      <c r="CJ39" s="637"/>
      <c r="CK39" s="637"/>
      <c r="CL39" s="637"/>
      <c r="CM39" s="637"/>
      <c r="CN39" s="637"/>
      <c r="CO39" s="637"/>
      <c r="CP39" s="637"/>
      <c r="CQ39" s="638"/>
      <c r="CR39" s="621">
        <v>1786112</v>
      </c>
      <c r="CS39" s="657"/>
      <c r="CT39" s="657"/>
      <c r="CU39" s="657"/>
      <c r="CV39" s="657"/>
      <c r="CW39" s="657"/>
      <c r="CX39" s="657"/>
      <c r="CY39" s="658"/>
      <c r="CZ39" s="626">
        <v>15.7</v>
      </c>
      <c r="DA39" s="655"/>
      <c r="DB39" s="655"/>
      <c r="DC39" s="659"/>
      <c r="DD39" s="630">
        <v>79992</v>
      </c>
      <c r="DE39" s="657"/>
      <c r="DF39" s="657"/>
      <c r="DG39" s="657"/>
      <c r="DH39" s="657"/>
      <c r="DI39" s="657"/>
      <c r="DJ39" s="657"/>
      <c r="DK39" s="658"/>
      <c r="DL39" s="630" t="s">
        <v>122</v>
      </c>
      <c r="DM39" s="657"/>
      <c r="DN39" s="657"/>
      <c r="DO39" s="657"/>
      <c r="DP39" s="657"/>
      <c r="DQ39" s="657"/>
      <c r="DR39" s="657"/>
      <c r="DS39" s="657"/>
      <c r="DT39" s="657"/>
      <c r="DU39" s="657"/>
      <c r="DV39" s="658"/>
      <c r="DW39" s="626" t="s">
        <v>231</v>
      </c>
      <c r="DX39" s="655"/>
      <c r="DY39" s="655"/>
      <c r="DZ39" s="655"/>
      <c r="EA39" s="655"/>
      <c r="EB39" s="655"/>
      <c r="EC39" s="656"/>
    </row>
    <row r="40" spans="2:133" ht="11.25" customHeight="1">
      <c r="AQ40" s="698" t="s">
        <v>337</v>
      </c>
      <c r="AR40" s="699"/>
      <c r="AS40" s="699"/>
      <c r="AT40" s="699"/>
      <c r="AU40" s="699"/>
      <c r="AV40" s="699"/>
      <c r="AW40" s="699"/>
      <c r="AX40" s="699"/>
      <c r="AY40" s="700"/>
      <c r="AZ40" s="621">
        <v>104915</v>
      </c>
      <c r="BA40" s="622"/>
      <c r="BB40" s="622"/>
      <c r="BC40" s="622"/>
      <c r="BD40" s="657"/>
      <c r="BE40" s="657"/>
      <c r="BF40" s="680"/>
      <c r="BG40" s="712"/>
      <c r="BH40" s="713"/>
      <c r="BI40" s="713"/>
      <c r="BJ40" s="713"/>
      <c r="BK40" s="713"/>
      <c r="BL40" s="215"/>
      <c r="BM40" s="637" t="s">
        <v>338</v>
      </c>
      <c r="BN40" s="637"/>
      <c r="BO40" s="637"/>
      <c r="BP40" s="637"/>
      <c r="BQ40" s="637"/>
      <c r="BR40" s="637"/>
      <c r="BS40" s="637"/>
      <c r="BT40" s="637"/>
      <c r="BU40" s="638"/>
      <c r="BV40" s="621">
        <v>105</v>
      </c>
      <c r="BW40" s="622"/>
      <c r="BX40" s="622"/>
      <c r="BY40" s="622"/>
      <c r="BZ40" s="622"/>
      <c r="CA40" s="622"/>
      <c r="CB40" s="631"/>
      <c r="CD40" s="636" t="s">
        <v>339</v>
      </c>
      <c r="CE40" s="637"/>
      <c r="CF40" s="637"/>
      <c r="CG40" s="637"/>
      <c r="CH40" s="637"/>
      <c r="CI40" s="637"/>
      <c r="CJ40" s="637"/>
      <c r="CK40" s="637"/>
      <c r="CL40" s="637"/>
      <c r="CM40" s="637"/>
      <c r="CN40" s="637"/>
      <c r="CO40" s="637"/>
      <c r="CP40" s="637"/>
      <c r="CQ40" s="638"/>
      <c r="CR40" s="621">
        <v>125000</v>
      </c>
      <c r="CS40" s="622"/>
      <c r="CT40" s="622"/>
      <c r="CU40" s="622"/>
      <c r="CV40" s="622"/>
      <c r="CW40" s="622"/>
      <c r="CX40" s="622"/>
      <c r="CY40" s="623"/>
      <c r="CZ40" s="626">
        <v>1.1000000000000001</v>
      </c>
      <c r="DA40" s="655"/>
      <c r="DB40" s="655"/>
      <c r="DC40" s="659"/>
      <c r="DD40" s="630">
        <v>3500</v>
      </c>
      <c r="DE40" s="622"/>
      <c r="DF40" s="622"/>
      <c r="DG40" s="622"/>
      <c r="DH40" s="622"/>
      <c r="DI40" s="622"/>
      <c r="DJ40" s="622"/>
      <c r="DK40" s="623"/>
      <c r="DL40" s="630" t="s">
        <v>122</v>
      </c>
      <c r="DM40" s="622"/>
      <c r="DN40" s="622"/>
      <c r="DO40" s="622"/>
      <c r="DP40" s="622"/>
      <c r="DQ40" s="622"/>
      <c r="DR40" s="622"/>
      <c r="DS40" s="622"/>
      <c r="DT40" s="622"/>
      <c r="DU40" s="622"/>
      <c r="DV40" s="623"/>
      <c r="DW40" s="626" t="s">
        <v>122</v>
      </c>
      <c r="DX40" s="655"/>
      <c r="DY40" s="655"/>
      <c r="DZ40" s="655"/>
      <c r="EA40" s="655"/>
      <c r="EB40" s="655"/>
      <c r="EC40" s="656"/>
    </row>
    <row r="41" spans="2:133" ht="11.25" customHeight="1">
      <c r="AQ41" s="708" t="s">
        <v>326</v>
      </c>
      <c r="AR41" s="709"/>
      <c r="AS41" s="709"/>
      <c r="AT41" s="709"/>
      <c r="AU41" s="709"/>
      <c r="AV41" s="709"/>
      <c r="AW41" s="709"/>
      <c r="AX41" s="709"/>
      <c r="AY41" s="710"/>
      <c r="AZ41" s="701">
        <v>547294</v>
      </c>
      <c r="BA41" s="702"/>
      <c r="BB41" s="702"/>
      <c r="BC41" s="702"/>
      <c r="BD41" s="691"/>
      <c r="BE41" s="691"/>
      <c r="BF41" s="693"/>
      <c r="BG41" s="714"/>
      <c r="BH41" s="715"/>
      <c r="BI41" s="715"/>
      <c r="BJ41" s="715"/>
      <c r="BK41" s="715"/>
      <c r="BL41" s="216"/>
      <c r="BM41" s="646" t="s">
        <v>340</v>
      </c>
      <c r="BN41" s="646"/>
      <c r="BO41" s="646"/>
      <c r="BP41" s="646"/>
      <c r="BQ41" s="646"/>
      <c r="BR41" s="646"/>
      <c r="BS41" s="646"/>
      <c r="BT41" s="646"/>
      <c r="BU41" s="647"/>
      <c r="BV41" s="701">
        <v>358</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122</v>
      </c>
      <c r="CS41" s="657"/>
      <c r="CT41" s="657"/>
      <c r="CU41" s="657"/>
      <c r="CV41" s="657"/>
      <c r="CW41" s="657"/>
      <c r="CX41" s="657"/>
      <c r="CY41" s="658"/>
      <c r="CZ41" s="626" t="s">
        <v>122</v>
      </c>
      <c r="DA41" s="655"/>
      <c r="DB41" s="655"/>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1645469</v>
      </c>
      <c r="CS42" s="622"/>
      <c r="CT42" s="622"/>
      <c r="CU42" s="622"/>
      <c r="CV42" s="622"/>
      <c r="CW42" s="622"/>
      <c r="CX42" s="622"/>
      <c r="CY42" s="623"/>
      <c r="CZ42" s="626">
        <v>14.4</v>
      </c>
      <c r="DA42" s="627"/>
      <c r="DB42" s="627"/>
      <c r="DC42" s="722"/>
      <c r="DD42" s="630">
        <v>332657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v>54134</v>
      </c>
      <c r="CS43" s="657"/>
      <c r="CT43" s="657"/>
      <c r="CU43" s="657"/>
      <c r="CV43" s="657"/>
      <c r="CW43" s="657"/>
      <c r="CX43" s="657"/>
      <c r="CY43" s="658"/>
      <c r="CZ43" s="626">
        <v>0.5</v>
      </c>
      <c r="DA43" s="655"/>
      <c r="DB43" s="655"/>
      <c r="DC43" s="659"/>
      <c r="DD43" s="630">
        <v>54134</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346</v>
      </c>
      <c r="CD44" s="733" t="s">
        <v>298</v>
      </c>
      <c r="CE44" s="734"/>
      <c r="CF44" s="618" t="s">
        <v>347</v>
      </c>
      <c r="CG44" s="619"/>
      <c r="CH44" s="619"/>
      <c r="CI44" s="619"/>
      <c r="CJ44" s="619"/>
      <c r="CK44" s="619"/>
      <c r="CL44" s="619"/>
      <c r="CM44" s="619"/>
      <c r="CN44" s="619"/>
      <c r="CO44" s="619"/>
      <c r="CP44" s="619"/>
      <c r="CQ44" s="620"/>
      <c r="CR44" s="621">
        <v>1630880</v>
      </c>
      <c r="CS44" s="622"/>
      <c r="CT44" s="622"/>
      <c r="CU44" s="622"/>
      <c r="CV44" s="622"/>
      <c r="CW44" s="622"/>
      <c r="CX44" s="622"/>
      <c r="CY44" s="623"/>
      <c r="CZ44" s="626">
        <v>14.3</v>
      </c>
      <c r="DA44" s="627"/>
      <c r="DB44" s="627"/>
      <c r="DC44" s="722"/>
      <c r="DD44" s="630">
        <v>322054</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348</v>
      </c>
      <c r="CG45" s="619"/>
      <c r="CH45" s="619"/>
      <c r="CI45" s="619"/>
      <c r="CJ45" s="619"/>
      <c r="CK45" s="619"/>
      <c r="CL45" s="619"/>
      <c r="CM45" s="619"/>
      <c r="CN45" s="619"/>
      <c r="CO45" s="619"/>
      <c r="CP45" s="619"/>
      <c r="CQ45" s="620"/>
      <c r="CR45" s="621">
        <v>843869</v>
      </c>
      <c r="CS45" s="657"/>
      <c r="CT45" s="657"/>
      <c r="CU45" s="657"/>
      <c r="CV45" s="657"/>
      <c r="CW45" s="657"/>
      <c r="CX45" s="657"/>
      <c r="CY45" s="658"/>
      <c r="CZ45" s="626">
        <v>7.4</v>
      </c>
      <c r="DA45" s="655"/>
      <c r="DB45" s="655"/>
      <c r="DC45" s="659"/>
      <c r="DD45" s="630">
        <v>46769</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349</v>
      </c>
      <c r="CG46" s="619"/>
      <c r="CH46" s="619"/>
      <c r="CI46" s="619"/>
      <c r="CJ46" s="619"/>
      <c r="CK46" s="619"/>
      <c r="CL46" s="619"/>
      <c r="CM46" s="619"/>
      <c r="CN46" s="619"/>
      <c r="CO46" s="619"/>
      <c r="CP46" s="619"/>
      <c r="CQ46" s="620"/>
      <c r="CR46" s="621">
        <v>776228</v>
      </c>
      <c r="CS46" s="622"/>
      <c r="CT46" s="622"/>
      <c r="CU46" s="622"/>
      <c r="CV46" s="622"/>
      <c r="CW46" s="622"/>
      <c r="CX46" s="622"/>
      <c r="CY46" s="623"/>
      <c r="CZ46" s="626">
        <v>6.8</v>
      </c>
      <c r="DA46" s="627"/>
      <c r="DB46" s="627"/>
      <c r="DC46" s="722"/>
      <c r="DD46" s="630">
        <v>267802</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350</v>
      </c>
      <c r="CG47" s="619"/>
      <c r="CH47" s="619"/>
      <c r="CI47" s="619"/>
      <c r="CJ47" s="619"/>
      <c r="CK47" s="619"/>
      <c r="CL47" s="619"/>
      <c r="CM47" s="619"/>
      <c r="CN47" s="619"/>
      <c r="CO47" s="619"/>
      <c r="CP47" s="619"/>
      <c r="CQ47" s="620"/>
      <c r="CR47" s="621">
        <v>14589</v>
      </c>
      <c r="CS47" s="657"/>
      <c r="CT47" s="657"/>
      <c r="CU47" s="657"/>
      <c r="CV47" s="657"/>
      <c r="CW47" s="657"/>
      <c r="CX47" s="657"/>
      <c r="CY47" s="658"/>
      <c r="CZ47" s="626">
        <v>0.1</v>
      </c>
      <c r="DA47" s="655"/>
      <c r="DB47" s="655"/>
      <c r="DC47" s="659"/>
      <c r="DD47" s="630">
        <v>10603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351</v>
      </c>
      <c r="CG48" s="619"/>
      <c r="CH48" s="619"/>
      <c r="CI48" s="619"/>
      <c r="CJ48" s="619"/>
      <c r="CK48" s="619"/>
      <c r="CL48" s="619"/>
      <c r="CM48" s="619"/>
      <c r="CN48" s="619"/>
      <c r="CO48" s="619"/>
      <c r="CP48" s="619"/>
      <c r="CQ48" s="620"/>
      <c r="CR48" s="621" t="s">
        <v>122</v>
      </c>
      <c r="CS48" s="622"/>
      <c r="CT48" s="622"/>
      <c r="CU48" s="622"/>
      <c r="CV48" s="622"/>
      <c r="CW48" s="622"/>
      <c r="CX48" s="622"/>
      <c r="CY48" s="623"/>
      <c r="CZ48" s="626" t="s">
        <v>231</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352</v>
      </c>
      <c r="CE49" s="667"/>
      <c r="CF49" s="667"/>
      <c r="CG49" s="667"/>
      <c r="CH49" s="667"/>
      <c r="CI49" s="667"/>
      <c r="CJ49" s="667"/>
      <c r="CK49" s="667"/>
      <c r="CL49" s="667"/>
      <c r="CM49" s="667"/>
      <c r="CN49" s="667"/>
      <c r="CO49" s="667"/>
      <c r="CP49" s="667"/>
      <c r="CQ49" s="668"/>
      <c r="CR49" s="701">
        <v>11407591</v>
      </c>
      <c r="CS49" s="691"/>
      <c r="CT49" s="691"/>
      <c r="CU49" s="691"/>
      <c r="CV49" s="691"/>
      <c r="CW49" s="691"/>
      <c r="CX49" s="691"/>
      <c r="CY49" s="723"/>
      <c r="CZ49" s="706">
        <v>100</v>
      </c>
      <c r="DA49" s="724"/>
      <c r="DB49" s="724"/>
      <c r="DC49" s="725"/>
      <c r="DD49" s="726">
        <v>6790070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ORT7yWVTv/Dnp7D7KsOWKM0xZWLLqC7aeSzTucE3glG7Kn/IphD8ejm7Muk1d+7D06NjVPn4QwkjdAQAaNQJeQ==" saltValue="sCSw9bpHWDeQGMpx5g8x+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375</v>
      </c>
      <c r="C7" s="754"/>
      <c r="D7" s="754"/>
      <c r="E7" s="754"/>
      <c r="F7" s="754"/>
      <c r="G7" s="754"/>
      <c r="H7" s="754"/>
      <c r="I7" s="754"/>
      <c r="J7" s="754"/>
      <c r="K7" s="754"/>
      <c r="L7" s="754"/>
      <c r="M7" s="754"/>
      <c r="N7" s="754"/>
      <c r="O7" s="754"/>
      <c r="P7" s="755"/>
      <c r="Q7" s="756">
        <v>11492</v>
      </c>
      <c r="R7" s="757"/>
      <c r="S7" s="757"/>
      <c r="T7" s="757"/>
      <c r="U7" s="757"/>
      <c r="V7" s="757">
        <v>11408</v>
      </c>
      <c r="W7" s="757"/>
      <c r="X7" s="757"/>
      <c r="Y7" s="757"/>
      <c r="Z7" s="757"/>
      <c r="AA7" s="757">
        <v>84</v>
      </c>
      <c r="AB7" s="757"/>
      <c r="AC7" s="757"/>
      <c r="AD7" s="757"/>
      <c r="AE7" s="758"/>
      <c r="AF7" s="759">
        <v>53</v>
      </c>
      <c r="AG7" s="760"/>
      <c r="AH7" s="760"/>
      <c r="AI7" s="760"/>
      <c r="AJ7" s="761"/>
      <c r="AK7" s="796" t="s">
        <v>563</v>
      </c>
      <c r="AL7" s="797"/>
      <c r="AM7" s="797"/>
      <c r="AN7" s="797"/>
      <c r="AO7" s="797"/>
      <c r="AP7" s="797">
        <v>9241</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376</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377</v>
      </c>
      <c r="B23" s="812" t="s">
        <v>378</v>
      </c>
      <c r="C23" s="813"/>
      <c r="D23" s="813"/>
      <c r="E23" s="813"/>
      <c r="F23" s="813"/>
      <c r="G23" s="813"/>
      <c r="H23" s="813"/>
      <c r="I23" s="813"/>
      <c r="J23" s="813"/>
      <c r="K23" s="813"/>
      <c r="L23" s="813"/>
      <c r="M23" s="813"/>
      <c r="N23" s="813"/>
      <c r="O23" s="813"/>
      <c r="P23" s="814"/>
      <c r="Q23" s="815">
        <f>Q7</f>
        <v>11492</v>
      </c>
      <c r="R23" s="816"/>
      <c r="S23" s="816"/>
      <c r="T23" s="816"/>
      <c r="U23" s="816"/>
      <c r="V23" s="816">
        <f>V7</f>
        <v>11408</v>
      </c>
      <c r="W23" s="816"/>
      <c r="X23" s="816"/>
      <c r="Y23" s="816"/>
      <c r="Z23" s="816"/>
      <c r="AA23" s="816">
        <f>AA7</f>
        <v>84</v>
      </c>
      <c r="AB23" s="816"/>
      <c r="AC23" s="816"/>
      <c r="AD23" s="816"/>
      <c r="AE23" s="817"/>
      <c r="AF23" s="818">
        <v>53</v>
      </c>
      <c r="AG23" s="816"/>
      <c r="AH23" s="816"/>
      <c r="AI23" s="816"/>
      <c r="AJ23" s="819"/>
      <c r="AK23" s="820"/>
      <c r="AL23" s="821"/>
      <c r="AM23" s="821"/>
      <c r="AN23" s="821"/>
      <c r="AO23" s="821"/>
      <c r="AP23" s="816">
        <f>AP7</f>
        <v>9241</v>
      </c>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379</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380</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358</v>
      </c>
      <c r="B26" s="763"/>
      <c r="C26" s="763"/>
      <c r="D26" s="763"/>
      <c r="E26" s="763"/>
      <c r="F26" s="763"/>
      <c r="G26" s="763"/>
      <c r="H26" s="763"/>
      <c r="I26" s="763"/>
      <c r="J26" s="763"/>
      <c r="K26" s="763"/>
      <c r="L26" s="763"/>
      <c r="M26" s="763"/>
      <c r="N26" s="763"/>
      <c r="O26" s="763"/>
      <c r="P26" s="764"/>
      <c r="Q26" s="739" t="s">
        <v>381</v>
      </c>
      <c r="R26" s="740"/>
      <c r="S26" s="740"/>
      <c r="T26" s="740"/>
      <c r="U26" s="741"/>
      <c r="V26" s="739" t="s">
        <v>382</v>
      </c>
      <c r="W26" s="740"/>
      <c r="X26" s="740"/>
      <c r="Y26" s="740"/>
      <c r="Z26" s="741"/>
      <c r="AA26" s="739" t="s">
        <v>383</v>
      </c>
      <c r="AB26" s="740"/>
      <c r="AC26" s="740"/>
      <c r="AD26" s="740"/>
      <c r="AE26" s="740"/>
      <c r="AF26" s="834" t="s">
        <v>384</v>
      </c>
      <c r="AG26" s="835"/>
      <c r="AH26" s="835"/>
      <c r="AI26" s="835"/>
      <c r="AJ26" s="836"/>
      <c r="AK26" s="740" t="s">
        <v>385</v>
      </c>
      <c r="AL26" s="740"/>
      <c r="AM26" s="740"/>
      <c r="AN26" s="740"/>
      <c r="AO26" s="741"/>
      <c r="AP26" s="739" t="s">
        <v>386</v>
      </c>
      <c r="AQ26" s="740"/>
      <c r="AR26" s="740"/>
      <c r="AS26" s="740"/>
      <c r="AT26" s="741"/>
      <c r="AU26" s="739" t="s">
        <v>387</v>
      </c>
      <c r="AV26" s="740"/>
      <c r="AW26" s="740"/>
      <c r="AX26" s="740"/>
      <c r="AY26" s="741"/>
      <c r="AZ26" s="739" t="s">
        <v>388</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389</v>
      </c>
      <c r="C28" s="754"/>
      <c r="D28" s="754"/>
      <c r="E28" s="754"/>
      <c r="F28" s="754"/>
      <c r="G28" s="754"/>
      <c r="H28" s="754"/>
      <c r="I28" s="754"/>
      <c r="J28" s="754"/>
      <c r="K28" s="754"/>
      <c r="L28" s="754"/>
      <c r="M28" s="754"/>
      <c r="N28" s="754"/>
      <c r="O28" s="754"/>
      <c r="P28" s="755"/>
      <c r="Q28" s="844">
        <v>1996</v>
      </c>
      <c r="R28" s="845"/>
      <c r="S28" s="845"/>
      <c r="T28" s="845"/>
      <c r="U28" s="845"/>
      <c r="V28" s="845">
        <v>1933</v>
      </c>
      <c r="W28" s="845"/>
      <c r="X28" s="845"/>
      <c r="Y28" s="845"/>
      <c r="Z28" s="845"/>
      <c r="AA28" s="845">
        <v>63</v>
      </c>
      <c r="AB28" s="845"/>
      <c r="AC28" s="845"/>
      <c r="AD28" s="845"/>
      <c r="AE28" s="846"/>
      <c r="AF28" s="847">
        <v>63</v>
      </c>
      <c r="AG28" s="845"/>
      <c r="AH28" s="845"/>
      <c r="AI28" s="845"/>
      <c r="AJ28" s="848"/>
      <c r="AK28" s="849">
        <v>105</v>
      </c>
      <c r="AL28" s="840"/>
      <c r="AM28" s="840"/>
      <c r="AN28" s="840"/>
      <c r="AO28" s="840"/>
      <c r="AP28" s="840" t="s">
        <v>575</v>
      </c>
      <c r="AQ28" s="840"/>
      <c r="AR28" s="840"/>
      <c r="AS28" s="840"/>
      <c r="AT28" s="840"/>
      <c r="AU28" s="840">
        <v>105</v>
      </c>
      <c r="AV28" s="840"/>
      <c r="AW28" s="840"/>
      <c r="AX28" s="840"/>
      <c r="AY28" s="840"/>
      <c r="AZ28" s="841" t="s">
        <v>575</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390</v>
      </c>
      <c r="C29" s="778"/>
      <c r="D29" s="778"/>
      <c r="E29" s="778"/>
      <c r="F29" s="778"/>
      <c r="G29" s="778"/>
      <c r="H29" s="778"/>
      <c r="I29" s="778"/>
      <c r="J29" s="778"/>
      <c r="K29" s="778"/>
      <c r="L29" s="778"/>
      <c r="M29" s="778"/>
      <c r="N29" s="778"/>
      <c r="O29" s="778"/>
      <c r="P29" s="779"/>
      <c r="Q29" s="780">
        <v>1907</v>
      </c>
      <c r="R29" s="781"/>
      <c r="S29" s="781"/>
      <c r="T29" s="781"/>
      <c r="U29" s="781"/>
      <c r="V29" s="781">
        <v>1833</v>
      </c>
      <c r="W29" s="781"/>
      <c r="X29" s="781"/>
      <c r="Y29" s="781"/>
      <c r="Z29" s="781"/>
      <c r="AA29" s="781">
        <v>74</v>
      </c>
      <c r="AB29" s="781"/>
      <c r="AC29" s="781"/>
      <c r="AD29" s="781"/>
      <c r="AE29" s="782"/>
      <c r="AF29" s="783">
        <v>74</v>
      </c>
      <c r="AG29" s="784"/>
      <c r="AH29" s="784"/>
      <c r="AI29" s="784"/>
      <c r="AJ29" s="785"/>
      <c r="AK29" s="852">
        <v>263</v>
      </c>
      <c r="AL29" s="853"/>
      <c r="AM29" s="853"/>
      <c r="AN29" s="853"/>
      <c r="AO29" s="853"/>
      <c r="AP29" s="853" t="s">
        <v>575</v>
      </c>
      <c r="AQ29" s="853"/>
      <c r="AR29" s="853"/>
      <c r="AS29" s="853"/>
      <c r="AT29" s="853"/>
      <c r="AU29" s="853">
        <v>262</v>
      </c>
      <c r="AV29" s="853"/>
      <c r="AW29" s="853"/>
      <c r="AX29" s="853"/>
      <c r="AY29" s="853"/>
      <c r="AZ29" s="854" t="s">
        <v>575</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391</v>
      </c>
      <c r="C30" s="778"/>
      <c r="D30" s="778"/>
      <c r="E30" s="778"/>
      <c r="F30" s="778"/>
      <c r="G30" s="778"/>
      <c r="H30" s="778"/>
      <c r="I30" s="778"/>
      <c r="J30" s="778"/>
      <c r="K30" s="778"/>
      <c r="L30" s="778"/>
      <c r="M30" s="778"/>
      <c r="N30" s="778"/>
      <c r="O30" s="778"/>
      <c r="P30" s="779"/>
      <c r="Q30" s="780">
        <v>215</v>
      </c>
      <c r="R30" s="781"/>
      <c r="S30" s="781"/>
      <c r="T30" s="781"/>
      <c r="U30" s="781"/>
      <c r="V30" s="781">
        <v>214</v>
      </c>
      <c r="W30" s="781"/>
      <c r="X30" s="781"/>
      <c r="Y30" s="781"/>
      <c r="Z30" s="781"/>
      <c r="AA30" s="781">
        <v>1</v>
      </c>
      <c r="AB30" s="781"/>
      <c r="AC30" s="781"/>
      <c r="AD30" s="781"/>
      <c r="AE30" s="782"/>
      <c r="AF30" s="783">
        <v>1</v>
      </c>
      <c r="AG30" s="784"/>
      <c r="AH30" s="784"/>
      <c r="AI30" s="784"/>
      <c r="AJ30" s="785"/>
      <c r="AK30" s="852">
        <v>51</v>
      </c>
      <c r="AL30" s="853"/>
      <c r="AM30" s="853"/>
      <c r="AN30" s="853"/>
      <c r="AO30" s="853"/>
      <c r="AP30" s="853" t="s">
        <v>575</v>
      </c>
      <c r="AQ30" s="853"/>
      <c r="AR30" s="853"/>
      <c r="AS30" s="853"/>
      <c r="AT30" s="853"/>
      <c r="AU30" s="853">
        <v>51</v>
      </c>
      <c r="AV30" s="853"/>
      <c r="AW30" s="853"/>
      <c r="AX30" s="853"/>
      <c r="AY30" s="853"/>
      <c r="AZ30" s="854" t="s">
        <v>575</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392</v>
      </c>
      <c r="C31" s="778"/>
      <c r="D31" s="778"/>
      <c r="E31" s="778"/>
      <c r="F31" s="778"/>
      <c r="G31" s="778"/>
      <c r="H31" s="778"/>
      <c r="I31" s="778"/>
      <c r="J31" s="778"/>
      <c r="K31" s="778"/>
      <c r="L31" s="778"/>
      <c r="M31" s="778"/>
      <c r="N31" s="778"/>
      <c r="O31" s="778"/>
      <c r="P31" s="779"/>
      <c r="Q31" s="780">
        <v>340</v>
      </c>
      <c r="R31" s="781"/>
      <c r="S31" s="781"/>
      <c r="T31" s="781"/>
      <c r="U31" s="781"/>
      <c r="V31" s="781">
        <v>325</v>
      </c>
      <c r="W31" s="781"/>
      <c r="X31" s="781"/>
      <c r="Y31" s="781"/>
      <c r="Z31" s="781"/>
      <c r="AA31" s="781">
        <v>15</v>
      </c>
      <c r="AB31" s="781"/>
      <c r="AC31" s="781"/>
      <c r="AD31" s="781"/>
      <c r="AE31" s="782"/>
      <c r="AF31" s="783">
        <v>627</v>
      </c>
      <c r="AG31" s="784"/>
      <c r="AH31" s="784"/>
      <c r="AI31" s="784"/>
      <c r="AJ31" s="785"/>
      <c r="AK31" s="852">
        <v>57</v>
      </c>
      <c r="AL31" s="853"/>
      <c r="AM31" s="853"/>
      <c r="AN31" s="853"/>
      <c r="AO31" s="853"/>
      <c r="AP31" s="853">
        <v>1247</v>
      </c>
      <c r="AQ31" s="853"/>
      <c r="AR31" s="853"/>
      <c r="AS31" s="853"/>
      <c r="AT31" s="853"/>
      <c r="AU31" s="853">
        <v>57</v>
      </c>
      <c r="AV31" s="853"/>
      <c r="AW31" s="853"/>
      <c r="AX31" s="853"/>
      <c r="AY31" s="853"/>
      <c r="AZ31" s="854" t="s">
        <v>575</v>
      </c>
      <c r="BA31" s="854"/>
      <c r="BB31" s="854"/>
      <c r="BC31" s="854"/>
      <c r="BD31" s="854"/>
      <c r="BE31" s="850" t="s">
        <v>393</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394</v>
      </c>
      <c r="C32" s="778"/>
      <c r="D32" s="778"/>
      <c r="E32" s="778"/>
      <c r="F32" s="778"/>
      <c r="G32" s="778"/>
      <c r="H32" s="778"/>
      <c r="I32" s="778"/>
      <c r="J32" s="778"/>
      <c r="K32" s="778"/>
      <c r="L32" s="778"/>
      <c r="M32" s="778"/>
      <c r="N32" s="778"/>
      <c r="O32" s="778"/>
      <c r="P32" s="779"/>
      <c r="Q32" s="780">
        <v>650</v>
      </c>
      <c r="R32" s="781"/>
      <c r="S32" s="781"/>
      <c r="T32" s="781"/>
      <c r="U32" s="781"/>
      <c r="V32" s="781">
        <v>649</v>
      </c>
      <c r="W32" s="781"/>
      <c r="X32" s="781"/>
      <c r="Y32" s="781"/>
      <c r="Z32" s="781"/>
      <c r="AA32" s="781">
        <v>1</v>
      </c>
      <c r="AB32" s="781"/>
      <c r="AC32" s="781"/>
      <c r="AD32" s="781"/>
      <c r="AE32" s="782"/>
      <c r="AF32" s="783">
        <v>1</v>
      </c>
      <c r="AG32" s="784"/>
      <c r="AH32" s="784"/>
      <c r="AI32" s="784"/>
      <c r="AJ32" s="785"/>
      <c r="AK32" s="852">
        <v>428</v>
      </c>
      <c r="AL32" s="853"/>
      <c r="AM32" s="853"/>
      <c r="AN32" s="853"/>
      <c r="AO32" s="853"/>
      <c r="AP32" s="853">
        <v>2025</v>
      </c>
      <c r="AQ32" s="853"/>
      <c r="AR32" s="853"/>
      <c r="AS32" s="853"/>
      <c r="AT32" s="853"/>
      <c r="AU32" s="853">
        <v>428</v>
      </c>
      <c r="AV32" s="853"/>
      <c r="AW32" s="853"/>
      <c r="AX32" s="853"/>
      <c r="AY32" s="853"/>
      <c r="AZ32" s="854" t="s">
        <v>575</v>
      </c>
      <c r="BA32" s="854"/>
      <c r="BB32" s="854"/>
      <c r="BC32" s="854"/>
      <c r="BD32" s="854"/>
      <c r="BE32" s="850" t="s">
        <v>395</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396</v>
      </c>
      <c r="C33" s="778"/>
      <c r="D33" s="778"/>
      <c r="E33" s="778"/>
      <c r="F33" s="778"/>
      <c r="G33" s="778"/>
      <c r="H33" s="778"/>
      <c r="I33" s="778"/>
      <c r="J33" s="778"/>
      <c r="K33" s="778"/>
      <c r="L33" s="778"/>
      <c r="M33" s="778"/>
      <c r="N33" s="778"/>
      <c r="O33" s="778"/>
      <c r="P33" s="779"/>
      <c r="Q33" s="780">
        <v>195</v>
      </c>
      <c r="R33" s="781"/>
      <c r="S33" s="781"/>
      <c r="T33" s="781"/>
      <c r="U33" s="781"/>
      <c r="V33" s="781">
        <v>195</v>
      </c>
      <c r="W33" s="781"/>
      <c r="X33" s="781"/>
      <c r="Y33" s="781"/>
      <c r="Z33" s="781"/>
      <c r="AA33" s="781">
        <v>0</v>
      </c>
      <c r="AB33" s="781"/>
      <c r="AC33" s="781"/>
      <c r="AD33" s="781"/>
      <c r="AE33" s="782"/>
      <c r="AF33" s="783">
        <v>0</v>
      </c>
      <c r="AG33" s="784"/>
      <c r="AH33" s="784"/>
      <c r="AI33" s="784"/>
      <c r="AJ33" s="785"/>
      <c r="AK33" s="852">
        <v>139</v>
      </c>
      <c r="AL33" s="853"/>
      <c r="AM33" s="853"/>
      <c r="AN33" s="853"/>
      <c r="AO33" s="853"/>
      <c r="AP33" s="853">
        <v>927</v>
      </c>
      <c r="AQ33" s="853"/>
      <c r="AR33" s="853"/>
      <c r="AS33" s="853"/>
      <c r="AT33" s="853"/>
      <c r="AU33" s="853">
        <v>139</v>
      </c>
      <c r="AV33" s="853"/>
      <c r="AW33" s="853"/>
      <c r="AX33" s="853"/>
      <c r="AY33" s="853"/>
      <c r="AZ33" s="854" t="s">
        <v>575</v>
      </c>
      <c r="BA33" s="854"/>
      <c r="BB33" s="854"/>
      <c r="BC33" s="854"/>
      <c r="BD33" s="854"/>
      <c r="BE33" s="850" t="s">
        <v>395</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377</v>
      </c>
      <c r="B63" s="812" t="s">
        <v>398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765</v>
      </c>
      <c r="AG63" s="864"/>
      <c r="AH63" s="864"/>
      <c r="AI63" s="864"/>
      <c r="AJ63" s="865"/>
      <c r="AK63" s="866"/>
      <c r="AL63" s="861"/>
      <c r="AM63" s="861"/>
      <c r="AN63" s="861"/>
      <c r="AO63" s="861"/>
      <c r="AP63" s="864">
        <f>SUM(AP28:AT33)</f>
        <v>4199</v>
      </c>
      <c r="AQ63" s="864"/>
      <c r="AR63" s="864"/>
      <c r="AS63" s="864"/>
      <c r="AT63" s="864"/>
      <c r="AU63" s="864">
        <f>SUM(AU28:AY33)</f>
        <v>1042</v>
      </c>
      <c r="AV63" s="864"/>
      <c r="AW63" s="864"/>
      <c r="AX63" s="864"/>
      <c r="AY63" s="864"/>
      <c r="AZ63" s="868"/>
      <c r="BA63" s="868"/>
      <c r="BB63" s="868"/>
      <c r="BC63" s="868"/>
      <c r="BD63" s="868"/>
      <c r="BE63" s="869"/>
      <c r="BF63" s="869"/>
      <c r="BG63" s="869"/>
      <c r="BH63" s="869"/>
      <c r="BI63" s="870"/>
      <c r="BJ63" s="871" t="s">
        <v>399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401</v>
      </c>
      <c r="B66" s="763"/>
      <c r="C66" s="763"/>
      <c r="D66" s="763"/>
      <c r="E66" s="763"/>
      <c r="F66" s="763"/>
      <c r="G66" s="763"/>
      <c r="H66" s="763"/>
      <c r="I66" s="763"/>
      <c r="J66" s="763"/>
      <c r="K66" s="763"/>
      <c r="L66" s="763"/>
      <c r="M66" s="763"/>
      <c r="N66" s="763"/>
      <c r="O66" s="763"/>
      <c r="P66" s="764"/>
      <c r="Q66" s="739" t="s">
        <v>402</v>
      </c>
      <c r="R66" s="740"/>
      <c r="S66" s="740"/>
      <c r="T66" s="740"/>
      <c r="U66" s="741"/>
      <c r="V66" s="739" t="s">
        <v>403</v>
      </c>
      <c r="W66" s="740"/>
      <c r="X66" s="740"/>
      <c r="Y66" s="740"/>
      <c r="Z66" s="741"/>
      <c r="AA66" s="739" t="s">
        <v>404</v>
      </c>
      <c r="AB66" s="740"/>
      <c r="AC66" s="740"/>
      <c r="AD66" s="740"/>
      <c r="AE66" s="741"/>
      <c r="AF66" s="874" t="s">
        <v>405</v>
      </c>
      <c r="AG66" s="835"/>
      <c r="AH66" s="835"/>
      <c r="AI66" s="835"/>
      <c r="AJ66" s="875"/>
      <c r="AK66" s="739" t="s">
        <v>406</v>
      </c>
      <c r="AL66" s="763"/>
      <c r="AM66" s="763"/>
      <c r="AN66" s="763"/>
      <c r="AO66" s="764"/>
      <c r="AP66" s="739" t="s">
        <v>407</v>
      </c>
      <c r="AQ66" s="740"/>
      <c r="AR66" s="740"/>
      <c r="AS66" s="740"/>
      <c r="AT66" s="741"/>
      <c r="AU66" s="739" t="s">
        <v>408</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564</v>
      </c>
      <c r="C68" s="892"/>
      <c r="D68" s="892"/>
      <c r="E68" s="892"/>
      <c r="F68" s="892"/>
      <c r="G68" s="892"/>
      <c r="H68" s="892"/>
      <c r="I68" s="892"/>
      <c r="J68" s="892"/>
      <c r="K68" s="892"/>
      <c r="L68" s="892"/>
      <c r="M68" s="892"/>
      <c r="N68" s="892"/>
      <c r="O68" s="892"/>
      <c r="P68" s="893"/>
      <c r="Q68" s="894">
        <v>2316</v>
      </c>
      <c r="R68" s="888"/>
      <c r="S68" s="888"/>
      <c r="T68" s="888"/>
      <c r="U68" s="888"/>
      <c r="V68" s="888">
        <v>2237</v>
      </c>
      <c r="W68" s="888"/>
      <c r="X68" s="888"/>
      <c r="Y68" s="888"/>
      <c r="Z68" s="888"/>
      <c r="AA68" s="888">
        <v>79</v>
      </c>
      <c r="AB68" s="888"/>
      <c r="AC68" s="888"/>
      <c r="AD68" s="888"/>
      <c r="AE68" s="888"/>
      <c r="AF68" s="888">
        <v>79</v>
      </c>
      <c r="AG68" s="888"/>
      <c r="AH68" s="888"/>
      <c r="AI68" s="888"/>
      <c r="AJ68" s="888"/>
      <c r="AK68" s="888" t="s">
        <v>574</v>
      </c>
      <c r="AL68" s="888"/>
      <c r="AM68" s="888"/>
      <c r="AN68" s="888"/>
      <c r="AO68" s="888"/>
      <c r="AP68" s="888">
        <v>2766</v>
      </c>
      <c r="AQ68" s="888"/>
      <c r="AR68" s="888"/>
      <c r="AS68" s="888"/>
      <c r="AT68" s="888"/>
      <c r="AU68" s="888">
        <v>290</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565</v>
      </c>
      <c r="C69" s="896"/>
      <c r="D69" s="896"/>
      <c r="E69" s="896"/>
      <c r="F69" s="896"/>
      <c r="G69" s="896"/>
      <c r="H69" s="896"/>
      <c r="I69" s="896"/>
      <c r="J69" s="896"/>
      <c r="K69" s="896"/>
      <c r="L69" s="896"/>
      <c r="M69" s="896"/>
      <c r="N69" s="896"/>
      <c r="O69" s="896"/>
      <c r="P69" s="897"/>
      <c r="Q69" s="898">
        <v>479</v>
      </c>
      <c r="R69" s="853"/>
      <c r="S69" s="853"/>
      <c r="T69" s="853"/>
      <c r="U69" s="853"/>
      <c r="V69" s="853">
        <v>415</v>
      </c>
      <c r="W69" s="853"/>
      <c r="X69" s="853"/>
      <c r="Y69" s="853"/>
      <c r="Z69" s="853"/>
      <c r="AA69" s="853">
        <v>64</v>
      </c>
      <c r="AB69" s="853"/>
      <c r="AC69" s="853"/>
      <c r="AD69" s="853"/>
      <c r="AE69" s="853"/>
      <c r="AF69" s="853">
        <v>715</v>
      </c>
      <c r="AG69" s="853"/>
      <c r="AH69" s="853"/>
      <c r="AI69" s="853"/>
      <c r="AJ69" s="853"/>
      <c r="AK69" s="853" t="s">
        <v>575</v>
      </c>
      <c r="AL69" s="853"/>
      <c r="AM69" s="853"/>
      <c r="AN69" s="853"/>
      <c r="AO69" s="853"/>
      <c r="AP69" s="853">
        <v>1857</v>
      </c>
      <c r="AQ69" s="853"/>
      <c r="AR69" s="853"/>
      <c r="AS69" s="853"/>
      <c r="AT69" s="853"/>
      <c r="AU69" s="853">
        <v>1184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566</v>
      </c>
      <c r="C70" s="896"/>
      <c r="D70" s="896"/>
      <c r="E70" s="896"/>
      <c r="F70" s="896"/>
      <c r="G70" s="896"/>
      <c r="H70" s="896"/>
      <c r="I70" s="896"/>
      <c r="J70" s="896"/>
      <c r="K70" s="896"/>
      <c r="L70" s="896"/>
      <c r="M70" s="896"/>
      <c r="N70" s="896"/>
      <c r="O70" s="896"/>
      <c r="P70" s="897"/>
      <c r="Q70" s="898">
        <v>745</v>
      </c>
      <c r="R70" s="853"/>
      <c r="S70" s="853"/>
      <c r="T70" s="853"/>
      <c r="U70" s="853"/>
      <c r="V70" s="853">
        <v>876</v>
      </c>
      <c r="W70" s="853"/>
      <c r="X70" s="853"/>
      <c r="Y70" s="853"/>
      <c r="Z70" s="853"/>
      <c r="AA70" s="853" t="s">
        <v>573</v>
      </c>
      <c r="AB70" s="853"/>
      <c r="AC70" s="853"/>
      <c r="AD70" s="853"/>
      <c r="AE70" s="853"/>
      <c r="AF70" s="853">
        <v>322</v>
      </c>
      <c r="AG70" s="853"/>
      <c r="AH70" s="853"/>
      <c r="AI70" s="853"/>
      <c r="AJ70" s="853"/>
      <c r="AK70" s="853" t="s">
        <v>575</v>
      </c>
      <c r="AL70" s="853"/>
      <c r="AM70" s="853"/>
      <c r="AN70" s="853"/>
      <c r="AO70" s="853"/>
      <c r="AP70" s="853" t="s">
        <v>563</v>
      </c>
      <c r="AQ70" s="853"/>
      <c r="AR70" s="853"/>
      <c r="AS70" s="853"/>
      <c r="AT70" s="853"/>
      <c r="AU70" s="853" t="s">
        <v>563</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567</v>
      </c>
      <c r="C71" s="896"/>
      <c r="D71" s="896"/>
      <c r="E71" s="896"/>
      <c r="F71" s="896"/>
      <c r="G71" s="896"/>
      <c r="H71" s="896"/>
      <c r="I71" s="896"/>
      <c r="J71" s="896"/>
      <c r="K71" s="896"/>
      <c r="L71" s="896"/>
      <c r="M71" s="896"/>
      <c r="N71" s="896"/>
      <c r="O71" s="896"/>
      <c r="P71" s="897"/>
      <c r="Q71" s="898">
        <v>487</v>
      </c>
      <c r="R71" s="853"/>
      <c r="S71" s="853"/>
      <c r="T71" s="853"/>
      <c r="U71" s="853"/>
      <c r="V71" s="853">
        <v>459</v>
      </c>
      <c r="W71" s="853"/>
      <c r="X71" s="853"/>
      <c r="Y71" s="853"/>
      <c r="Z71" s="853"/>
      <c r="AA71" s="853">
        <v>28</v>
      </c>
      <c r="AB71" s="853"/>
      <c r="AC71" s="853"/>
      <c r="AD71" s="853"/>
      <c r="AE71" s="853"/>
      <c r="AF71" s="853">
        <v>28</v>
      </c>
      <c r="AG71" s="853"/>
      <c r="AH71" s="853"/>
      <c r="AI71" s="853"/>
      <c r="AJ71" s="853"/>
      <c r="AK71" s="853" t="s">
        <v>575</v>
      </c>
      <c r="AL71" s="853"/>
      <c r="AM71" s="853"/>
      <c r="AN71" s="853"/>
      <c r="AO71" s="853"/>
      <c r="AP71" s="853" t="s">
        <v>563</v>
      </c>
      <c r="AQ71" s="853"/>
      <c r="AR71" s="853"/>
      <c r="AS71" s="853"/>
      <c r="AT71" s="853"/>
      <c r="AU71" s="853" t="s">
        <v>563</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568</v>
      </c>
      <c r="C72" s="896"/>
      <c r="D72" s="896"/>
      <c r="E72" s="896"/>
      <c r="F72" s="896"/>
      <c r="G72" s="896"/>
      <c r="H72" s="896"/>
      <c r="I72" s="896"/>
      <c r="J72" s="896"/>
      <c r="K72" s="896"/>
      <c r="L72" s="896"/>
      <c r="M72" s="896"/>
      <c r="N72" s="896"/>
      <c r="O72" s="896"/>
      <c r="P72" s="897"/>
      <c r="Q72" s="898">
        <v>106301</v>
      </c>
      <c r="R72" s="853"/>
      <c r="S72" s="853"/>
      <c r="T72" s="853"/>
      <c r="U72" s="853"/>
      <c r="V72" s="853">
        <v>103914</v>
      </c>
      <c r="W72" s="853"/>
      <c r="X72" s="853"/>
      <c r="Y72" s="853"/>
      <c r="Z72" s="853"/>
      <c r="AA72" s="853">
        <v>2387</v>
      </c>
      <c r="AB72" s="853"/>
      <c r="AC72" s="853"/>
      <c r="AD72" s="853"/>
      <c r="AE72" s="853"/>
      <c r="AF72" s="853">
        <v>2387</v>
      </c>
      <c r="AG72" s="853"/>
      <c r="AH72" s="853"/>
      <c r="AI72" s="853"/>
      <c r="AJ72" s="853"/>
      <c r="AK72" s="853">
        <v>1371</v>
      </c>
      <c r="AL72" s="853"/>
      <c r="AM72" s="853"/>
      <c r="AN72" s="853"/>
      <c r="AO72" s="853"/>
      <c r="AP72" s="853" t="s">
        <v>563</v>
      </c>
      <c r="AQ72" s="853"/>
      <c r="AR72" s="853"/>
      <c r="AS72" s="853"/>
      <c r="AT72" s="853"/>
      <c r="AU72" s="853" t="s">
        <v>563</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569</v>
      </c>
      <c r="C73" s="896"/>
      <c r="D73" s="896"/>
      <c r="E73" s="896"/>
      <c r="F73" s="896"/>
      <c r="G73" s="896"/>
      <c r="H73" s="896"/>
      <c r="I73" s="896"/>
      <c r="J73" s="896"/>
      <c r="K73" s="896"/>
      <c r="L73" s="896"/>
      <c r="M73" s="896"/>
      <c r="N73" s="896"/>
      <c r="O73" s="896"/>
      <c r="P73" s="897"/>
      <c r="Q73" s="898">
        <v>35</v>
      </c>
      <c r="R73" s="853"/>
      <c r="S73" s="853"/>
      <c r="T73" s="853"/>
      <c r="U73" s="853"/>
      <c r="V73" s="853">
        <v>34</v>
      </c>
      <c r="W73" s="853"/>
      <c r="X73" s="853"/>
      <c r="Y73" s="853"/>
      <c r="Z73" s="853"/>
      <c r="AA73" s="853">
        <v>1</v>
      </c>
      <c r="AB73" s="853"/>
      <c r="AC73" s="853"/>
      <c r="AD73" s="853"/>
      <c r="AE73" s="853"/>
      <c r="AF73" s="853">
        <v>1</v>
      </c>
      <c r="AG73" s="853"/>
      <c r="AH73" s="853"/>
      <c r="AI73" s="853"/>
      <c r="AJ73" s="853"/>
      <c r="AK73" s="853" t="s">
        <v>575</v>
      </c>
      <c r="AL73" s="853"/>
      <c r="AM73" s="853"/>
      <c r="AN73" s="853"/>
      <c r="AO73" s="853"/>
      <c r="AP73" s="853" t="s">
        <v>563</v>
      </c>
      <c r="AQ73" s="853"/>
      <c r="AR73" s="853"/>
      <c r="AS73" s="853"/>
      <c r="AT73" s="853"/>
      <c r="AU73" s="853" t="s">
        <v>563</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570</v>
      </c>
      <c r="C74" s="896"/>
      <c r="D74" s="896"/>
      <c r="E74" s="896"/>
      <c r="F74" s="896"/>
      <c r="G74" s="896"/>
      <c r="H74" s="896"/>
      <c r="I74" s="896"/>
      <c r="J74" s="896"/>
      <c r="K74" s="896"/>
      <c r="L74" s="896"/>
      <c r="M74" s="896"/>
      <c r="N74" s="896"/>
      <c r="O74" s="896"/>
      <c r="P74" s="897"/>
      <c r="Q74" s="898">
        <v>3942</v>
      </c>
      <c r="R74" s="853"/>
      <c r="S74" s="853"/>
      <c r="T74" s="853"/>
      <c r="U74" s="853"/>
      <c r="V74" s="853">
        <v>3921</v>
      </c>
      <c r="W74" s="853"/>
      <c r="X74" s="853"/>
      <c r="Y74" s="853"/>
      <c r="Z74" s="853"/>
      <c r="AA74" s="853">
        <v>21</v>
      </c>
      <c r="AB74" s="853"/>
      <c r="AC74" s="853"/>
      <c r="AD74" s="853"/>
      <c r="AE74" s="853"/>
      <c r="AF74" s="853">
        <v>21</v>
      </c>
      <c r="AG74" s="853"/>
      <c r="AH74" s="853"/>
      <c r="AI74" s="853"/>
      <c r="AJ74" s="853"/>
      <c r="AK74" s="853" t="s">
        <v>575</v>
      </c>
      <c r="AL74" s="853"/>
      <c r="AM74" s="853"/>
      <c r="AN74" s="853"/>
      <c r="AO74" s="853"/>
      <c r="AP74" s="853" t="s">
        <v>563</v>
      </c>
      <c r="AQ74" s="853"/>
      <c r="AR74" s="853"/>
      <c r="AS74" s="853"/>
      <c r="AT74" s="853"/>
      <c r="AU74" s="853" t="s">
        <v>563</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571</v>
      </c>
      <c r="C75" s="896"/>
      <c r="D75" s="896"/>
      <c r="E75" s="896"/>
      <c r="F75" s="896"/>
      <c r="G75" s="896"/>
      <c r="H75" s="896"/>
      <c r="I75" s="896"/>
      <c r="J75" s="896"/>
      <c r="K75" s="896"/>
      <c r="L75" s="896"/>
      <c r="M75" s="896"/>
      <c r="N75" s="896"/>
      <c r="O75" s="896"/>
      <c r="P75" s="897"/>
      <c r="Q75" s="901">
        <v>101</v>
      </c>
      <c r="R75" s="902"/>
      <c r="S75" s="902"/>
      <c r="T75" s="902"/>
      <c r="U75" s="852"/>
      <c r="V75" s="903">
        <v>99</v>
      </c>
      <c r="W75" s="902"/>
      <c r="X75" s="902"/>
      <c r="Y75" s="902"/>
      <c r="Z75" s="852"/>
      <c r="AA75" s="903">
        <v>3</v>
      </c>
      <c r="AB75" s="902"/>
      <c r="AC75" s="902"/>
      <c r="AD75" s="902"/>
      <c r="AE75" s="852"/>
      <c r="AF75" s="903">
        <v>3</v>
      </c>
      <c r="AG75" s="902"/>
      <c r="AH75" s="902"/>
      <c r="AI75" s="902"/>
      <c r="AJ75" s="852"/>
      <c r="AK75" s="853" t="s">
        <v>575</v>
      </c>
      <c r="AL75" s="853"/>
      <c r="AM75" s="853"/>
      <c r="AN75" s="853"/>
      <c r="AO75" s="853"/>
      <c r="AP75" s="853" t="s">
        <v>563</v>
      </c>
      <c r="AQ75" s="853"/>
      <c r="AR75" s="853"/>
      <c r="AS75" s="853"/>
      <c r="AT75" s="853"/>
      <c r="AU75" s="853" t="s">
        <v>563</v>
      </c>
      <c r="AV75" s="853"/>
      <c r="AW75" s="853"/>
      <c r="AX75" s="853"/>
      <c r="AY75" s="853"/>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572</v>
      </c>
      <c r="C76" s="896"/>
      <c r="D76" s="896"/>
      <c r="E76" s="896"/>
      <c r="F76" s="896"/>
      <c r="G76" s="896"/>
      <c r="H76" s="896"/>
      <c r="I76" s="896"/>
      <c r="J76" s="896"/>
      <c r="K76" s="896"/>
      <c r="L76" s="896"/>
      <c r="M76" s="896"/>
      <c r="N76" s="896"/>
      <c r="O76" s="896"/>
      <c r="P76" s="897"/>
      <c r="Q76" s="901">
        <v>144</v>
      </c>
      <c r="R76" s="902"/>
      <c r="S76" s="902"/>
      <c r="T76" s="902"/>
      <c r="U76" s="852"/>
      <c r="V76" s="903">
        <v>133</v>
      </c>
      <c r="W76" s="902"/>
      <c r="X76" s="902"/>
      <c r="Y76" s="902"/>
      <c r="Z76" s="852"/>
      <c r="AA76" s="903">
        <v>11</v>
      </c>
      <c r="AB76" s="902"/>
      <c r="AC76" s="902"/>
      <c r="AD76" s="902"/>
      <c r="AE76" s="852"/>
      <c r="AF76" s="903">
        <v>11</v>
      </c>
      <c r="AG76" s="902"/>
      <c r="AH76" s="902"/>
      <c r="AI76" s="902"/>
      <c r="AJ76" s="852"/>
      <c r="AK76" s="853">
        <v>14</v>
      </c>
      <c r="AL76" s="853"/>
      <c r="AM76" s="853"/>
      <c r="AN76" s="853"/>
      <c r="AO76" s="853"/>
      <c r="AP76" s="853" t="s">
        <v>563</v>
      </c>
      <c r="AQ76" s="853"/>
      <c r="AR76" s="853"/>
      <c r="AS76" s="853"/>
      <c r="AT76" s="853"/>
      <c r="AU76" s="853" t="s">
        <v>563</v>
      </c>
      <c r="AV76" s="853"/>
      <c r="AW76" s="853"/>
      <c r="AX76" s="853"/>
      <c r="AY76" s="853"/>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377</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f>SUM(AF68:AJ76)</f>
        <v>3567</v>
      </c>
      <c r="AG88" s="864"/>
      <c r="AH88" s="864"/>
      <c r="AI88" s="864"/>
      <c r="AJ88" s="864"/>
      <c r="AK88" s="861"/>
      <c r="AL88" s="861"/>
      <c r="AM88" s="861"/>
      <c r="AN88" s="861"/>
      <c r="AO88" s="861"/>
      <c r="AP88" s="864">
        <f>SUM(AP68:AT76)</f>
        <v>4623</v>
      </c>
      <c r="AQ88" s="864"/>
      <c r="AR88" s="864"/>
      <c r="AS88" s="864"/>
      <c r="AT88" s="864"/>
      <c r="AU88" s="864">
        <f>SUM(AU68:AY76)</f>
        <v>1474</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297</v>
      </c>
      <c r="AG109" s="917"/>
      <c r="AH109" s="917"/>
      <c r="AI109" s="917"/>
      <c r="AJ109" s="918"/>
      <c r="AK109" s="916" t="s">
        <v>296</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297</v>
      </c>
      <c r="BW109" s="917"/>
      <c r="BX109" s="917"/>
      <c r="BY109" s="917"/>
      <c r="BZ109" s="918"/>
      <c r="CA109" s="916" t="s">
        <v>296</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297</v>
      </c>
      <c r="DM109" s="917"/>
      <c r="DN109" s="917"/>
      <c r="DO109" s="917"/>
      <c r="DP109" s="918"/>
      <c r="DQ109" s="916" t="s">
        <v>296</v>
      </c>
      <c r="DR109" s="917"/>
      <c r="DS109" s="917"/>
      <c r="DT109" s="917"/>
      <c r="DU109" s="918"/>
      <c r="DV109" s="916" t="s">
        <v>419</v>
      </c>
      <c r="DW109" s="917"/>
      <c r="DX109" s="917"/>
      <c r="DY109" s="917"/>
      <c r="DZ109" s="919"/>
    </row>
    <row r="110" spans="1:131" s="226" customFormat="1" ht="26.25" customHeight="1">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795821</v>
      </c>
      <c r="AB110" s="924"/>
      <c r="AC110" s="924"/>
      <c r="AD110" s="924"/>
      <c r="AE110" s="925"/>
      <c r="AF110" s="926">
        <v>675804</v>
      </c>
      <c r="AG110" s="924"/>
      <c r="AH110" s="924"/>
      <c r="AI110" s="924"/>
      <c r="AJ110" s="925"/>
      <c r="AK110" s="926">
        <v>634360</v>
      </c>
      <c r="AL110" s="924"/>
      <c r="AM110" s="924"/>
      <c r="AN110" s="924"/>
      <c r="AO110" s="925"/>
      <c r="AP110" s="927">
        <v>12.3</v>
      </c>
      <c r="AQ110" s="928"/>
      <c r="AR110" s="928"/>
      <c r="AS110" s="928"/>
      <c r="AT110" s="929"/>
      <c r="AU110" s="930" t="s">
        <v>67</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8617622</v>
      </c>
      <c r="BR110" s="959"/>
      <c r="BS110" s="959"/>
      <c r="BT110" s="959"/>
      <c r="BU110" s="959"/>
      <c r="BV110" s="959">
        <v>8736830</v>
      </c>
      <c r="BW110" s="959"/>
      <c r="BX110" s="959"/>
      <c r="BY110" s="959"/>
      <c r="BZ110" s="959"/>
      <c r="CA110" s="959">
        <v>9240710</v>
      </c>
      <c r="CB110" s="959"/>
      <c r="CC110" s="959"/>
      <c r="CD110" s="959"/>
      <c r="CE110" s="959"/>
      <c r="CF110" s="973">
        <v>179.6</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425</v>
      </c>
      <c r="DH110" s="959"/>
      <c r="DI110" s="959"/>
      <c r="DJ110" s="959"/>
      <c r="DK110" s="959"/>
      <c r="DL110" s="959" t="s">
        <v>425</v>
      </c>
      <c r="DM110" s="959"/>
      <c r="DN110" s="959"/>
      <c r="DO110" s="959"/>
      <c r="DP110" s="959"/>
      <c r="DQ110" s="959" t="s">
        <v>425</v>
      </c>
      <c r="DR110" s="959"/>
      <c r="DS110" s="959"/>
      <c r="DT110" s="959"/>
      <c r="DU110" s="959"/>
      <c r="DV110" s="960" t="s">
        <v>425</v>
      </c>
      <c r="DW110" s="960"/>
      <c r="DX110" s="960"/>
      <c r="DY110" s="960"/>
      <c r="DZ110" s="961"/>
    </row>
    <row r="111" spans="1:131" s="226" customFormat="1" ht="26.25" customHeight="1">
      <c r="A111" s="962" t="s">
        <v>426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427</v>
      </c>
      <c r="AB111" s="966"/>
      <c r="AC111" s="966"/>
      <c r="AD111" s="966"/>
      <c r="AE111" s="967"/>
      <c r="AF111" s="968" t="s">
        <v>427</v>
      </c>
      <c r="AG111" s="966"/>
      <c r="AH111" s="966"/>
      <c r="AI111" s="966"/>
      <c r="AJ111" s="967"/>
      <c r="AK111" s="968" t="s">
        <v>427</v>
      </c>
      <c r="AL111" s="966"/>
      <c r="AM111" s="966"/>
      <c r="AN111" s="966"/>
      <c r="AO111" s="967"/>
      <c r="AP111" s="969" t="s">
        <v>428</v>
      </c>
      <c r="AQ111" s="970"/>
      <c r="AR111" s="970"/>
      <c r="AS111" s="970"/>
      <c r="AT111" s="971"/>
      <c r="AU111" s="932"/>
      <c r="AV111" s="933"/>
      <c r="AW111" s="933"/>
      <c r="AX111" s="933"/>
      <c r="AY111" s="933"/>
      <c r="AZ111" s="981" t="s">
        <v>429</v>
      </c>
      <c r="BA111" s="982"/>
      <c r="BB111" s="982"/>
      <c r="BC111" s="982"/>
      <c r="BD111" s="982"/>
      <c r="BE111" s="982"/>
      <c r="BF111" s="982"/>
      <c r="BG111" s="982"/>
      <c r="BH111" s="982"/>
      <c r="BI111" s="982"/>
      <c r="BJ111" s="982"/>
      <c r="BK111" s="982"/>
      <c r="BL111" s="982"/>
      <c r="BM111" s="982"/>
      <c r="BN111" s="982"/>
      <c r="BO111" s="982"/>
      <c r="BP111" s="983"/>
      <c r="BQ111" s="951" t="s">
        <v>428</v>
      </c>
      <c r="BR111" s="952"/>
      <c r="BS111" s="952"/>
      <c r="BT111" s="952"/>
      <c r="BU111" s="952"/>
      <c r="BV111" s="952" t="s">
        <v>428</v>
      </c>
      <c r="BW111" s="952"/>
      <c r="BX111" s="952"/>
      <c r="BY111" s="952"/>
      <c r="BZ111" s="952"/>
      <c r="CA111" s="952" t="s">
        <v>427</v>
      </c>
      <c r="CB111" s="952"/>
      <c r="CC111" s="952"/>
      <c r="CD111" s="952"/>
      <c r="CE111" s="952"/>
      <c r="CF111" s="946" t="s">
        <v>428</v>
      </c>
      <c r="CG111" s="947"/>
      <c r="CH111" s="947"/>
      <c r="CI111" s="947"/>
      <c r="CJ111" s="947"/>
      <c r="CK111" s="977"/>
      <c r="CL111" s="978"/>
      <c r="CM111" s="948" t="s">
        <v>430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428</v>
      </c>
      <c r="DH111" s="952"/>
      <c r="DI111" s="952"/>
      <c r="DJ111" s="952"/>
      <c r="DK111" s="952"/>
      <c r="DL111" s="952" t="s">
        <v>428</v>
      </c>
      <c r="DM111" s="952"/>
      <c r="DN111" s="952"/>
      <c r="DO111" s="952"/>
      <c r="DP111" s="952"/>
      <c r="DQ111" s="952" t="s">
        <v>428</v>
      </c>
      <c r="DR111" s="952"/>
      <c r="DS111" s="952"/>
      <c r="DT111" s="952"/>
      <c r="DU111" s="952"/>
      <c r="DV111" s="953" t="s">
        <v>428</v>
      </c>
      <c r="DW111" s="953"/>
      <c r="DX111" s="953"/>
      <c r="DY111" s="953"/>
      <c r="DZ111" s="954"/>
    </row>
    <row r="112" spans="1:131" s="226" customFormat="1" ht="26.25" customHeight="1">
      <c r="A112" s="984" t="s">
        <v>431</v>
      </c>
      <c r="B112" s="985"/>
      <c r="C112" s="982" t="s">
        <v>432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427</v>
      </c>
      <c r="AB112" s="991"/>
      <c r="AC112" s="991"/>
      <c r="AD112" s="991"/>
      <c r="AE112" s="992"/>
      <c r="AF112" s="993" t="s">
        <v>427</v>
      </c>
      <c r="AG112" s="991"/>
      <c r="AH112" s="991"/>
      <c r="AI112" s="991"/>
      <c r="AJ112" s="992"/>
      <c r="AK112" s="993" t="s">
        <v>427</v>
      </c>
      <c r="AL112" s="991"/>
      <c r="AM112" s="991"/>
      <c r="AN112" s="991"/>
      <c r="AO112" s="992"/>
      <c r="AP112" s="994" t="s">
        <v>427</v>
      </c>
      <c r="AQ112" s="995"/>
      <c r="AR112" s="995"/>
      <c r="AS112" s="995"/>
      <c r="AT112" s="996"/>
      <c r="AU112" s="932"/>
      <c r="AV112" s="933"/>
      <c r="AW112" s="933"/>
      <c r="AX112" s="933"/>
      <c r="AY112" s="933"/>
      <c r="AZ112" s="981" t="s">
        <v>433</v>
      </c>
      <c r="BA112" s="982"/>
      <c r="BB112" s="982"/>
      <c r="BC112" s="982"/>
      <c r="BD112" s="982"/>
      <c r="BE112" s="982"/>
      <c r="BF112" s="982"/>
      <c r="BG112" s="982"/>
      <c r="BH112" s="982"/>
      <c r="BI112" s="982"/>
      <c r="BJ112" s="982"/>
      <c r="BK112" s="982"/>
      <c r="BL112" s="982"/>
      <c r="BM112" s="982"/>
      <c r="BN112" s="982"/>
      <c r="BO112" s="982"/>
      <c r="BP112" s="983"/>
      <c r="BQ112" s="951">
        <v>3384664</v>
      </c>
      <c r="BR112" s="952"/>
      <c r="BS112" s="952"/>
      <c r="BT112" s="952"/>
      <c r="BU112" s="952"/>
      <c r="BV112" s="952">
        <v>3293449</v>
      </c>
      <c r="BW112" s="952"/>
      <c r="BX112" s="952"/>
      <c r="BY112" s="952"/>
      <c r="BZ112" s="952"/>
      <c r="CA112" s="952">
        <v>3117072</v>
      </c>
      <c r="CB112" s="952"/>
      <c r="CC112" s="952"/>
      <c r="CD112" s="952"/>
      <c r="CE112" s="952"/>
      <c r="CF112" s="946">
        <v>60.6</v>
      </c>
      <c r="CG112" s="947"/>
      <c r="CH112" s="947"/>
      <c r="CI112" s="947"/>
      <c r="CJ112" s="947"/>
      <c r="CK112" s="977"/>
      <c r="CL112" s="978"/>
      <c r="CM112" s="948" t="s">
        <v>434</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427</v>
      </c>
      <c r="DH112" s="952"/>
      <c r="DI112" s="952"/>
      <c r="DJ112" s="952"/>
      <c r="DK112" s="952"/>
      <c r="DL112" s="952" t="s">
        <v>427</v>
      </c>
      <c r="DM112" s="952"/>
      <c r="DN112" s="952"/>
      <c r="DO112" s="952"/>
      <c r="DP112" s="952"/>
      <c r="DQ112" s="952" t="s">
        <v>427</v>
      </c>
      <c r="DR112" s="952"/>
      <c r="DS112" s="952"/>
      <c r="DT112" s="952"/>
      <c r="DU112" s="952"/>
      <c r="DV112" s="953" t="s">
        <v>427</v>
      </c>
      <c r="DW112" s="953"/>
      <c r="DX112" s="953"/>
      <c r="DY112" s="953"/>
      <c r="DZ112" s="954"/>
    </row>
    <row r="113" spans="1:130" s="226" customFormat="1" ht="26.25" customHeight="1">
      <c r="A113" s="986"/>
      <c r="B113" s="987"/>
      <c r="C113" s="982" t="s">
        <v>435</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496171</v>
      </c>
      <c r="AB113" s="966"/>
      <c r="AC113" s="966"/>
      <c r="AD113" s="966"/>
      <c r="AE113" s="967"/>
      <c r="AF113" s="968">
        <v>602972</v>
      </c>
      <c r="AG113" s="966"/>
      <c r="AH113" s="966"/>
      <c r="AI113" s="966"/>
      <c r="AJ113" s="967"/>
      <c r="AK113" s="968">
        <v>568608</v>
      </c>
      <c r="AL113" s="966"/>
      <c r="AM113" s="966"/>
      <c r="AN113" s="966"/>
      <c r="AO113" s="967"/>
      <c r="AP113" s="969">
        <v>11</v>
      </c>
      <c r="AQ113" s="970"/>
      <c r="AR113" s="970"/>
      <c r="AS113" s="970"/>
      <c r="AT113" s="971"/>
      <c r="AU113" s="932"/>
      <c r="AV113" s="933"/>
      <c r="AW113" s="933"/>
      <c r="AX113" s="933"/>
      <c r="AY113" s="933"/>
      <c r="AZ113" s="981" t="s">
        <v>436</v>
      </c>
      <c r="BA113" s="982"/>
      <c r="BB113" s="982"/>
      <c r="BC113" s="982"/>
      <c r="BD113" s="982"/>
      <c r="BE113" s="982"/>
      <c r="BF113" s="982"/>
      <c r="BG113" s="982"/>
      <c r="BH113" s="982"/>
      <c r="BI113" s="982"/>
      <c r="BJ113" s="982"/>
      <c r="BK113" s="982"/>
      <c r="BL113" s="982"/>
      <c r="BM113" s="982"/>
      <c r="BN113" s="982"/>
      <c r="BO113" s="982"/>
      <c r="BP113" s="983"/>
      <c r="BQ113" s="951">
        <v>1554355</v>
      </c>
      <c r="BR113" s="952"/>
      <c r="BS113" s="952"/>
      <c r="BT113" s="952"/>
      <c r="BU113" s="952"/>
      <c r="BV113" s="952">
        <v>1536964</v>
      </c>
      <c r="BW113" s="952"/>
      <c r="BX113" s="952"/>
      <c r="BY113" s="952"/>
      <c r="BZ113" s="952"/>
      <c r="CA113" s="952">
        <v>1474211</v>
      </c>
      <c r="CB113" s="952"/>
      <c r="CC113" s="952"/>
      <c r="CD113" s="952"/>
      <c r="CE113" s="952"/>
      <c r="CF113" s="946">
        <v>28.6</v>
      </c>
      <c r="CG113" s="947"/>
      <c r="CH113" s="947"/>
      <c r="CI113" s="947"/>
      <c r="CJ113" s="947"/>
      <c r="CK113" s="977"/>
      <c r="CL113" s="978"/>
      <c r="CM113" s="948" t="s">
        <v>437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427</v>
      </c>
      <c r="DH113" s="991"/>
      <c r="DI113" s="991"/>
      <c r="DJ113" s="991"/>
      <c r="DK113" s="992"/>
      <c r="DL113" s="993" t="s">
        <v>427</v>
      </c>
      <c r="DM113" s="991"/>
      <c r="DN113" s="991"/>
      <c r="DO113" s="991"/>
      <c r="DP113" s="992"/>
      <c r="DQ113" s="993" t="s">
        <v>427</v>
      </c>
      <c r="DR113" s="991"/>
      <c r="DS113" s="991"/>
      <c r="DT113" s="991"/>
      <c r="DU113" s="992"/>
      <c r="DV113" s="994" t="s">
        <v>427</v>
      </c>
      <c r="DW113" s="995"/>
      <c r="DX113" s="995"/>
      <c r="DY113" s="995"/>
      <c r="DZ113" s="996"/>
    </row>
    <row r="114" spans="1:130" s="226" customFormat="1" ht="26.25" customHeight="1">
      <c r="A114" s="986"/>
      <c r="B114" s="987"/>
      <c r="C114" s="982" t="s">
        <v>438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154175</v>
      </c>
      <c r="AB114" s="991"/>
      <c r="AC114" s="991"/>
      <c r="AD114" s="991"/>
      <c r="AE114" s="992"/>
      <c r="AF114" s="993">
        <v>126675</v>
      </c>
      <c r="AG114" s="991"/>
      <c r="AH114" s="991"/>
      <c r="AI114" s="991"/>
      <c r="AJ114" s="992"/>
      <c r="AK114" s="993">
        <v>92916</v>
      </c>
      <c r="AL114" s="991"/>
      <c r="AM114" s="991"/>
      <c r="AN114" s="991"/>
      <c r="AO114" s="992"/>
      <c r="AP114" s="994">
        <v>1.8</v>
      </c>
      <c r="AQ114" s="995"/>
      <c r="AR114" s="995"/>
      <c r="AS114" s="995"/>
      <c r="AT114" s="996"/>
      <c r="AU114" s="932"/>
      <c r="AV114" s="933"/>
      <c r="AW114" s="933"/>
      <c r="AX114" s="933"/>
      <c r="AY114" s="933"/>
      <c r="AZ114" s="981" t="s">
        <v>439</v>
      </c>
      <c r="BA114" s="982"/>
      <c r="BB114" s="982"/>
      <c r="BC114" s="982"/>
      <c r="BD114" s="982"/>
      <c r="BE114" s="982"/>
      <c r="BF114" s="982"/>
      <c r="BG114" s="982"/>
      <c r="BH114" s="982"/>
      <c r="BI114" s="982"/>
      <c r="BJ114" s="982"/>
      <c r="BK114" s="982"/>
      <c r="BL114" s="982"/>
      <c r="BM114" s="982"/>
      <c r="BN114" s="982"/>
      <c r="BO114" s="982"/>
      <c r="BP114" s="983"/>
      <c r="BQ114" s="951">
        <v>2007473</v>
      </c>
      <c r="BR114" s="952"/>
      <c r="BS114" s="952"/>
      <c r="BT114" s="952"/>
      <c r="BU114" s="952"/>
      <c r="BV114" s="952">
        <v>1985395</v>
      </c>
      <c r="BW114" s="952"/>
      <c r="BX114" s="952"/>
      <c r="BY114" s="952"/>
      <c r="BZ114" s="952"/>
      <c r="CA114" s="952">
        <v>1975084</v>
      </c>
      <c r="CB114" s="952"/>
      <c r="CC114" s="952"/>
      <c r="CD114" s="952"/>
      <c r="CE114" s="952"/>
      <c r="CF114" s="946">
        <v>38.4</v>
      </c>
      <c r="CG114" s="947"/>
      <c r="CH114" s="947"/>
      <c r="CI114" s="947"/>
      <c r="CJ114" s="947"/>
      <c r="CK114" s="977"/>
      <c r="CL114" s="978"/>
      <c r="CM114" s="948" t="s">
        <v>440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427</v>
      </c>
      <c r="DH114" s="991"/>
      <c r="DI114" s="991"/>
      <c r="DJ114" s="991"/>
      <c r="DK114" s="992"/>
      <c r="DL114" s="993" t="s">
        <v>427</v>
      </c>
      <c r="DM114" s="991"/>
      <c r="DN114" s="991"/>
      <c r="DO114" s="991"/>
      <c r="DP114" s="992"/>
      <c r="DQ114" s="993" t="s">
        <v>427</v>
      </c>
      <c r="DR114" s="991"/>
      <c r="DS114" s="991"/>
      <c r="DT114" s="991"/>
      <c r="DU114" s="992"/>
      <c r="DV114" s="994" t="s">
        <v>427</v>
      </c>
      <c r="DW114" s="995"/>
      <c r="DX114" s="995"/>
      <c r="DY114" s="995"/>
      <c r="DZ114" s="996"/>
    </row>
    <row r="115" spans="1:130" s="226" customFormat="1" ht="26.25" customHeight="1">
      <c r="A115" s="986"/>
      <c r="B115" s="987"/>
      <c r="C115" s="982" t="s">
        <v>441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427</v>
      </c>
      <c r="AB115" s="966"/>
      <c r="AC115" s="966"/>
      <c r="AD115" s="966"/>
      <c r="AE115" s="967"/>
      <c r="AF115" s="968" t="s">
        <v>427</v>
      </c>
      <c r="AG115" s="966"/>
      <c r="AH115" s="966"/>
      <c r="AI115" s="966"/>
      <c r="AJ115" s="967"/>
      <c r="AK115" s="968" t="s">
        <v>427</v>
      </c>
      <c r="AL115" s="966"/>
      <c r="AM115" s="966"/>
      <c r="AN115" s="966"/>
      <c r="AO115" s="967"/>
      <c r="AP115" s="969" t="s">
        <v>427</v>
      </c>
      <c r="AQ115" s="970"/>
      <c r="AR115" s="970"/>
      <c r="AS115" s="970"/>
      <c r="AT115" s="971"/>
      <c r="AU115" s="932"/>
      <c r="AV115" s="933"/>
      <c r="AW115" s="933"/>
      <c r="AX115" s="933"/>
      <c r="AY115" s="933"/>
      <c r="AZ115" s="981" t="s">
        <v>442</v>
      </c>
      <c r="BA115" s="982"/>
      <c r="BB115" s="982"/>
      <c r="BC115" s="982"/>
      <c r="BD115" s="982"/>
      <c r="BE115" s="982"/>
      <c r="BF115" s="982"/>
      <c r="BG115" s="982"/>
      <c r="BH115" s="982"/>
      <c r="BI115" s="982"/>
      <c r="BJ115" s="982"/>
      <c r="BK115" s="982"/>
      <c r="BL115" s="982"/>
      <c r="BM115" s="982"/>
      <c r="BN115" s="982"/>
      <c r="BO115" s="982"/>
      <c r="BP115" s="983"/>
      <c r="BQ115" s="951" t="s">
        <v>427</v>
      </c>
      <c r="BR115" s="952"/>
      <c r="BS115" s="952"/>
      <c r="BT115" s="952"/>
      <c r="BU115" s="952"/>
      <c r="BV115" s="952" t="s">
        <v>427</v>
      </c>
      <c r="BW115" s="952"/>
      <c r="BX115" s="952"/>
      <c r="BY115" s="952"/>
      <c r="BZ115" s="952"/>
      <c r="CA115" s="952" t="s">
        <v>427</v>
      </c>
      <c r="CB115" s="952"/>
      <c r="CC115" s="952"/>
      <c r="CD115" s="952"/>
      <c r="CE115" s="952"/>
      <c r="CF115" s="946" t="s">
        <v>427</v>
      </c>
      <c r="CG115" s="947"/>
      <c r="CH115" s="947"/>
      <c r="CI115" s="947"/>
      <c r="CJ115" s="947"/>
      <c r="CK115" s="977"/>
      <c r="CL115" s="978"/>
      <c r="CM115" s="981" t="s">
        <v>443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427</v>
      </c>
      <c r="DH115" s="991"/>
      <c r="DI115" s="991"/>
      <c r="DJ115" s="991"/>
      <c r="DK115" s="992"/>
      <c r="DL115" s="993" t="s">
        <v>427</v>
      </c>
      <c r="DM115" s="991"/>
      <c r="DN115" s="991"/>
      <c r="DO115" s="991"/>
      <c r="DP115" s="992"/>
      <c r="DQ115" s="993" t="s">
        <v>427</v>
      </c>
      <c r="DR115" s="991"/>
      <c r="DS115" s="991"/>
      <c r="DT115" s="991"/>
      <c r="DU115" s="992"/>
      <c r="DV115" s="994" t="s">
        <v>427</v>
      </c>
      <c r="DW115" s="995"/>
      <c r="DX115" s="995"/>
      <c r="DY115" s="995"/>
      <c r="DZ115" s="996"/>
    </row>
    <row r="116" spans="1:130" s="226" customFormat="1" ht="26.25" customHeight="1">
      <c r="A116" s="988"/>
      <c r="B116" s="989"/>
      <c r="C116" s="997" t="s">
        <v>444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427</v>
      </c>
      <c r="AB116" s="991"/>
      <c r="AC116" s="991"/>
      <c r="AD116" s="991"/>
      <c r="AE116" s="992"/>
      <c r="AF116" s="993" t="s">
        <v>427</v>
      </c>
      <c r="AG116" s="991"/>
      <c r="AH116" s="991"/>
      <c r="AI116" s="991"/>
      <c r="AJ116" s="992"/>
      <c r="AK116" s="993" t="s">
        <v>427</v>
      </c>
      <c r="AL116" s="991"/>
      <c r="AM116" s="991"/>
      <c r="AN116" s="991"/>
      <c r="AO116" s="992"/>
      <c r="AP116" s="994" t="s">
        <v>427</v>
      </c>
      <c r="AQ116" s="995"/>
      <c r="AR116" s="995"/>
      <c r="AS116" s="995"/>
      <c r="AT116" s="996"/>
      <c r="AU116" s="932"/>
      <c r="AV116" s="933"/>
      <c r="AW116" s="933"/>
      <c r="AX116" s="933"/>
      <c r="AY116" s="933"/>
      <c r="AZ116" s="999" t="s">
        <v>445</v>
      </c>
      <c r="BA116" s="1000"/>
      <c r="BB116" s="1000"/>
      <c r="BC116" s="1000"/>
      <c r="BD116" s="1000"/>
      <c r="BE116" s="1000"/>
      <c r="BF116" s="1000"/>
      <c r="BG116" s="1000"/>
      <c r="BH116" s="1000"/>
      <c r="BI116" s="1000"/>
      <c r="BJ116" s="1000"/>
      <c r="BK116" s="1000"/>
      <c r="BL116" s="1000"/>
      <c r="BM116" s="1000"/>
      <c r="BN116" s="1000"/>
      <c r="BO116" s="1000"/>
      <c r="BP116" s="1001"/>
      <c r="BQ116" s="951" t="s">
        <v>427</v>
      </c>
      <c r="BR116" s="952"/>
      <c r="BS116" s="952"/>
      <c r="BT116" s="952"/>
      <c r="BU116" s="952"/>
      <c r="BV116" s="952" t="s">
        <v>427</v>
      </c>
      <c r="BW116" s="952"/>
      <c r="BX116" s="952"/>
      <c r="BY116" s="952"/>
      <c r="BZ116" s="952"/>
      <c r="CA116" s="952" t="s">
        <v>427</v>
      </c>
      <c r="CB116" s="952"/>
      <c r="CC116" s="952"/>
      <c r="CD116" s="952"/>
      <c r="CE116" s="952"/>
      <c r="CF116" s="946" t="s">
        <v>427</v>
      </c>
      <c r="CG116" s="947"/>
      <c r="CH116" s="947"/>
      <c r="CI116" s="947"/>
      <c r="CJ116" s="947"/>
      <c r="CK116" s="977"/>
      <c r="CL116" s="978"/>
      <c r="CM116" s="948" t="s">
        <v>446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427</v>
      </c>
      <c r="DH116" s="991"/>
      <c r="DI116" s="991"/>
      <c r="DJ116" s="991"/>
      <c r="DK116" s="992"/>
      <c r="DL116" s="993" t="s">
        <v>427</v>
      </c>
      <c r="DM116" s="991"/>
      <c r="DN116" s="991"/>
      <c r="DO116" s="991"/>
      <c r="DP116" s="992"/>
      <c r="DQ116" s="993" t="s">
        <v>427</v>
      </c>
      <c r="DR116" s="991"/>
      <c r="DS116" s="991"/>
      <c r="DT116" s="991"/>
      <c r="DU116" s="992"/>
      <c r="DV116" s="994" t="s">
        <v>427</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447</v>
      </c>
      <c r="Z117" s="918"/>
      <c r="AA117" s="1008">
        <v>1446167</v>
      </c>
      <c r="AB117" s="1009"/>
      <c r="AC117" s="1009"/>
      <c r="AD117" s="1009"/>
      <c r="AE117" s="1010"/>
      <c r="AF117" s="1011">
        <v>1405451</v>
      </c>
      <c r="AG117" s="1009"/>
      <c r="AH117" s="1009"/>
      <c r="AI117" s="1009"/>
      <c r="AJ117" s="1010"/>
      <c r="AK117" s="1011">
        <v>1295884</v>
      </c>
      <c r="AL117" s="1009"/>
      <c r="AM117" s="1009"/>
      <c r="AN117" s="1009"/>
      <c r="AO117" s="1010"/>
      <c r="AP117" s="1012"/>
      <c r="AQ117" s="1013"/>
      <c r="AR117" s="1013"/>
      <c r="AS117" s="1013"/>
      <c r="AT117" s="1014"/>
      <c r="AU117" s="932"/>
      <c r="AV117" s="933"/>
      <c r="AW117" s="933"/>
      <c r="AX117" s="933"/>
      <c r="AY117" s="933"/>
      <c r="AZ117" s="999" t="s">
        <v>448</v>
      </c>
      <c r="BA117" s="1000"/>
      <c r="BB117" s="1000"/>
      <c r="BC117" s="1000"/>
      <c r="BD117" s="1000"/>
      <c r="BE117" s="1000"/>
      <c r="BF117" s="1000"/>
      <c r="BG117" s="1000"/>
      <c r="BH117" s="1000"/>
      <c r="BI117" s="1000"/>
      <c r="BJ117" s="1000"/>
      <c r="BK117" s="1000"/>
      <c r="BL117" s="1000"/>
      <c r="BM117" s="1000"/>
      <c r="BN117" s="1000"/>
      <c r="BO117" s="1000"/>
      <c r="BP117" s="1001"/>
      <c r="BQ117" s="951" t="s">
        <v>427</v>
      </c>
      <c r="BR117" s="952"/>
      <c r="BS117" s="952"/>
      <c r="BT117" s="952"/>
      <c r="BU117" s="952"/>
      <c r="BV117" s="952" t="s">
        <v>427</v>
      </c>
      <c r="BW117" s="952"/>
      <c r="BX117" s="952"/>
      <c r="BY117" s="952"/>
      <c r="BZ117" s="952"/>
      <c r="CA117" s="952" t="s">
        <v>427</v>
      </c>
      <c r="CB117" s="952"/>
      <c r="CC117" s="952"/>
      <c r="CD117" s="952"/>
      <c r="CE117" s="952"/>
      <c r="CF117" s="946" t="s">
        <v>427</v>
      </c>
      <c r="CG117" s="947"/>
      <c r="CH117" s="947"/>
      <c r="CI117" s="947"/>
      <c r="CJ117" s="947"/>
      <c r="CK117" s="977"/>
      <c r="CL117" s="978"/>
      <c r="CM117" s="948" t="s">
        <v>449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427</v>
      </c>
      <c r="DH117" s="991"/>
      <c r="DI117" s="991"/>
      <c r="DJ117" s="991"/>
      <c r="DK117" s="992"/>
      <c r="DL117" s="993" t="s">
        <v>427</v>
      </c>
      <c r="DM117" s="991"/>
      <c r="DN117" s="991"/>
      <c r="DO117" s="991"/>
      <c r="DP117" s="992"/>
      <c r="DQ117" s="993" t="s">
        <v>427</v>
      </c>
      <c r="DR117" s="991"/>
      <c r="DS117" s="991"/>
      <c r="DT117" s="991"/>
      <c r="DU117" s="992"/>
      <c r="DV117" s="994" t="s">
        <v>427</v>
      </c>
      <c r="DW117" s="995"/>
      <c r="DX117" s="995"/>
      <c r="DY117" s="995"/>
      <c r="DZ117" s="996"/>
    </row>
    <row r="118" spans="1:130" s="226" customFormat="1" ht="26.25" customHeight="1">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297</v>
      </c>
      <c r="AG118" s="917"/>
      <c r="AH118" s="917"/>
      <c r="AI118" s="917"/>
      <c r="AJ118" s="918"/>
      <c r="AK118" s="916" t="s">
        <v>296</v>
      </c>
      <c r="AL118" s="917"/>
      <c r="AM118" s="917"/>
      <c r="AN118" s="917"/>
      <c r="AO118" s="918"/>
      <c r="AP118" s="1003" t="s">
        <v>419</v>
      </c>
      <c r="AQ118" s="1004"/>
      <c r="AR118" s="1004"/>
      <c r="AS118" s="1004"/>
      <c r="AT118" s="1005"/>
      <c r="AU118" s="932"/>
      <c r="AV118" s="933"/>
      <c r="AW118" s="933"/>
      <c r="AX118" s="933"/>
      <c r="AY118" s="933"/>
      <c r="AZ118" s="1006" t="s">
        <v>450</v>
      </c>
      <c r="BA118" s="997"/>
      <c r="BB118" s="997"/>
      <c r="BC118" s="997"/>
      <c r="BD118" s="997"/>
      <c r="BE118" s="997"/>
      <c r="BF118" s="997"/>
      <c r="BG118" s="997"/>
      <c r="BH118" s="997"/>
      <c r="BI118" s="997"/>
      <c r="BJ118" s="997"/>
      <c r="BK118" s="997"/>
      <c r="BL118" s="997"/>
      <c r="BM118" s="997"/>
      <c r="BN118" s="997"/>
      <c r="BO118" s="997"/>
      <c r="BP118" s="998"/>
      <c r="BQ118" s="1029" t="s">
        <v>427</v>
      </c>
      <c r="BR118" s="1030"/>
      <c r="BS118" s="1030"/>
      <c r="BT118" s="1030"/>
      <c r="BU118" s="1030"/>
      <c r="BV118" s="1030" t="s">
        <v>427</v>
      </c>
      <c r="BW118" s="1030"/>
      <c r="BX118" s="1030"/>
      <c r="BY118" s="1030"/>
      <c r="BZ118" s="1030"/>
      <c r="CA118" s="1030" t="s">
        <v>427</v>
      </c>
      <c r="CB118" s="1030"/>
      <c r="CC118" s="1030"/>
      <c r="CD118" s="1030"/>
      <c r="CE118" s="1030"/>
      <c r="CF118" s="946" t="s">
        <v>427</v>
      </c>
      <c r="CG118" s="947"/>
      <c r="CH118" s="947"/>
      <c r="CI118" s="947"/>
      <c r="CJ118" s="947"/>
      <c r="CK118" s="977"/>
      <c r="CL118" s="978"/>
      <c r="CM118" s="948" t="s">
        <v>451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427</v>
      </c>
      <c r="DH118" s="991"/>
      <c r="DI118" s="991"/>
      <c r="DJ118" s="991"/>
      <c r="DK118" s="992"/>
      <c r="DL118" s="993" t="s">
        <v>427</v>
      </c>
      <c r="DM118" s="991"/>
      <c r="DN118" s="991"/>
      <c r="DO118" s="991"/>
      <c r="DP118" s="992"/>
      <c r="DQ118" s="993" t="s">
        <v>427</v>
      </c>
      <c r="DR118" s="991"/>
      <c r="DS118" s="991"/>
      <c r="DT118" s="991"/>
      <c r="DU118" s="992"/>
      <c r="DV118" s="994" t="s">
        <v>427</v>
      </c>
      <c r="DW118" s="995"/>
      <c r="DX118" s="995"/>
      <c r="DY118" s="995"/>
      <c r="DZ118" s="996"/>
    </row>
    <row r="119" spans="1:130" s="226" customFormat="1" ht="26.25" customHeight="1">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427</v>
      </c>
      <c r="AB119" s="924"/>
      <c r="AC119" s="924"/>
      <c r="AD119" s="924"/>
      <c r="AE119" s="925"/>
      <c r="AF119" s="926" t="s">
        <v>427</v>
      </c>
      <c r="AG119" s="924"/>
      <c r="AH119" s="924"/>
      <c r="AI119" s="924"/>
      <c r="AJ119" s="925"/>
      <c r="AK119" s="926" t="s">
        <v>427</v>
      </c>
      <c r="AL119" s="924"/>
      <c r="AM119" s="924"/>
      <c r="AN119" s="924"/>
      <c r="AO119" s="925"/>
      <c r="AP119" s="927" t="s">
        <v>427</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452</v>
      </c>
      <c r="BP119" s="1038"/>
      <c r="BQ119" s="1029">
        <v>15564114</v>
      </c>
      <c r="BR119" s="1030"/>
      <c r="BS119" s="1030"/>
      <c r="BT119" s="1030"/>
      <c r="BU119" s="1030"/>
      <c r="BV119" s="1030">
        <v>15552638</v>
      </c>
      <c r="BW119" s="1030"/>
      <c r="BX119" s="1030"/>
      <c r="BY119" s="1030"/>
      <c r="BZ119" s="1030"/>
      <c r="CA119" s="1030">
        <v>15807077</v>
      </c>
      <c r="CB119" s="1030"/>
      <c r="CC119" s="1030"/>
      <c r="CD119" s="1030"/>
      <c r="CE119" s="1030"/>
      <c r="CF119" s="1031"/>
      <c r="CG119" s="1032"/>
      <c r="CH119" s="1032"/>
      <c r="CI119" s="1032"/>
      <c r="CJ119" s="1033"/>
      <c r="CK119" s="979"/>
      <c r="CL119" s="980"/>
      <c r="CM119" s="1034" t="s">
        <v>453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427</v>
      </c>
      <c r="DH119" s="1016"/>
      <c r="DI119" s="1016"/>
      <c r="DJ119" s="1016"/>
      <c r="DK119" s="1017"/>
      <c r="DL119" s="1015" t="s">
        <v>427</v>
      </c>
      <c r="DM119" s="1016"/>
      <c r="DN119" s="1016"/>
      <c r="DO119" s="1016"/>
      <c r="DP119" s="1017"/>
      <c r="DQ119" s="1015" t="s">
        <v>427</v>
      </c>
      <c r="DR119" s="1016"/>
      <c r="DS119" s="1016"/>
      <c r="DT119" s="1016"/>
      <c r="DU119" s="1017"/>
      <c r="DV119" s="1018" t="s">
        <v>427</v>
      </c>
      <c r="DW119" s="1019"/>
      <c r="DX119" s="1019"/>
      <c r="DY119" s="1019"/>
      <c r="DZ119" s="1020"/>
    </row>
    <row r="120" spans="1:130" s="226" customFormat="1" ht="26.25" customHeight="1">
      <c r="A120" s="1091"/>
      <c r="B120" s="978"/>
      <c r="C120" s="948" t="s">
        <v>430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427</v>
      </c>
      <c r="AB120" s="991"/>
      <c r="AC120" s="991"/>
      <c r="AD120" s="991"/>
      <c r="AE120" s="992"/>
      <c r="AF120" s="993" t="s">
        <v>427</v>
      </c>
      <c r="AG120" s="991"/>
      <c r="AH120" s="991"/>
      <c r="AI120" s="991"/>
      <c r="AJ120" s="992"/>
      <c r="AK120" s="993" t="s">
        <v>427</v>
      </c>
      <c r="AL120" s="991"/>
      <c r="AM120" s="991"/>
      <c r="AN120" s="991"/>
      <c r="AO120" s="992"/>
      <c r="AP120" s="994" t="s">
        <v>427</v>
      </c>
      <c r="AQ120" s="995"/>
      <c r="AR120" s="995"/>
      <c r="AS120" s="995"/>
      <c r="AT120" s="996"/>
      <c r="AU120" s="1021" t="s">
        <v>454</v>
      </c>
      <c r="AV120" s="1022"/>
      <c r="AW120" s="1022"/>
      <c r="AX120" s="1022"/>
      <c r="AY120" s="1023"/>
      <c r="AZ120" s="972" t="s">
        <v>455</v>
      </c>
      <c r="BA120" s="921"/>
      <c r="BB120" s="921"/>
      <c r="BC120" s="921"/>
      <c r="BD120" s="921"/>
      <c r="BE120" s="921"/>
      <c r="BF120" s="921"/>
      <c r="BG120" s="921"/>
      <c r="BH120" s="921"/>
      <c r="BI120" s="921"/>
      <c r="BJ120" s="921"/>
      <c r="BK120" s="921"/>
      <c r="BL120" s="921"/>
      <c r="BM120" s="921"/>
      <c r="BN120" s="921"/>
      <c r="BO120" s="921"/>
      <c r="BP120" s="922"/>
      <c r="BQ120" s="958">
        <v>3428826</v>
      </c>
      <c r="BR120" s="959"/>
      <c r="BS120" s="959"/>
      <c r="BT120" s="959"/>
      <c r="BU120" s="959"/>
      <c r="BV120" s="959">
        <v>3595030</v>
      </c>
      <c r="BW120" s="959"/>
      <c r="BX120" s="959"/>
      <c r="BY120" s="959"/>
      <c r="BZ120" s="959"/>
      <c r="CA120" s="959">
        <v>3713496</v>
      </c>
      <c r="CB120" s="959"/>
      <c r="CC120" s="959"/>
      <c r="CD120" s="959"/>
      <c r="CE120" s="959"/>
      <c r="CF120" s="973">
        <v>72.2</v>
      </c>
      <c r="CG120" s="974"/>
      <c r="CH120" s="974"/>
      <c r="CI120" s="974"/>
      <c r="CJ120" s="974"/>
      <c r="CK120" s="1039" t="s">
        <v>456</v>
      </c>
      <c r="CL120" s="1040"/>
      <c r="CM120" s="1040"/>
      <c r="CN120" s="1040"/>
      <c r="CO120" s="1041"/>
      <c r="CP120" s="1047" t="s">
        <v>457</v>
      </c>
      <c r="CQ120" s="1048"/>
      <c r="CR120" s="1048"/>
      <c r="CS120" s="1048"/>
      <c r="CT120" s="1048"/>
      <c r="CU120" s="1048"/>
      <c r="CV120" s="1048"/>
      <c r="CW120" s="1048"/>
      <c r="CX120" s="1048"/>
      <c r="CY120" s="1048"/>
      <c r="CZ120" s="1048"/>
      <c r="DA120" s="1048"/>
      <c r="DB120" s="1048"/>
      <c r="DC120" s="1048"/>
      <c r="DD120" s="1048"/>
      <c r="DE120" s="1048"/>
      <c r="DF120" s="1049"/>
      <c r="DG120" s="958">
        <v>2021345</v>
      </c>
      <c r="DH120" s="959"/>
      <c r="DI120" s="959"/>
      <c r="DJ120" s="959"/>
      <c r="DK120" s="959"/>
      <c r="DL120" s="959">
        <v>1959956</v>
      </c>
      <c r="DM120" s="959"/>
      <c r="DN120" s="959"/>
      <c r="DO120" s="959"/>
      <c r="DP120" s="959"/>
      <c r="DQ120" s="959">
        <v>1871035</v>
      </c>
      <c r="DR120" s="959"/>
      <c r="DS120" s="959"/>
      <c r="DT120" s="959"/>
      <c r="DU120" s="959"/>
      <c r="DV120" s="960">
        <v>36.4</v>
      </c>
      <c r="DW120" s="960"/>
      <c r="DX120" s="960"/>
      <c r="DY120" s="960"/>
      <c r="DZ120" s="961"/>
    </row>
    <row r="121" spans="1:130" s="226" customFormat="1" ht="26.25" customHeight="1">
      <c r="A121" s="1091"/>
      <c r="B121" s="978"/>
      <c r="C121" s="999" t="s">
        <v>458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427</v>
      </c>
      <c r="AB121" s="991"/>
      <c r="AC121" s="991"/>
      <c r="AD121" s="991"/>
      <c r="AE121" s="992"/>
      <c r="AF121" s="993" t="s">
        <v>427</v>
      </c>
      <c r="AG121" s="991"/>
      <c r="AH121" s="991"/>
      <c r="AI121" s="991"/>
      <c r="AJ121" s="992"/>
      <c r="AK121" s="993" t="s">
        <v>427</v>
      </c>
      <c r="AL121" s="991"/>
      <c r="AM121" s="991"/>
      <c r="AN121" s="991"/>
      <c r="AO121" s="992"/>
      <c r="AP121" s="994" t="s">
        <v>427</v>
      </c>
      <c r="AQ121" s="995"/>
      <c r="AR121" s="995"/>
      <c r="AS121" s="995"/>
      <c r="AT121" s="996"/>
      <c r="AU121" s="1024"/>
      <c r="AV121" s="1025"/>
      <c r="AW121" s="1025"/>
      <c r="AX121" s="1025"/>
      <c r="AY121" s="1026"/>
      <c r="AZ121" s="981" t="s">
        <v>459</v>
      </c>
      <c r="BA121" s="982"/>
      <c r="BB121" s="982"/>
      <c r="BC121" s="982"/>
      <c r="BD121" s="982"/>
      <c r="BE121" s="982"/>
      <c r="BF121" s="982"/>
      <c r="BG121" s="982"/>
      <c r="BH121" s="982"/>
      <c r="BI121" s="982"/>
      <c r="BJ121" s="982"/>
      <c r="BK121" s="982"/>
      <c r="BL121" s="982"/>
      <c r="BM121" s="982"/>
      <c r="BN121" s="982"/>
      <c r="BO121" s="982"/>
      <c r="BP121" s="983"/>
      <c r="BQ121" s="951">
        <v>230921</v>
      </c>
      <c r="BR121" s="952"/>
      <c r="BS121" s="952"/>
      <c r="BT121" s="952"/>
      <c r="BU121" s="952"/>
      <c r="BV121" s="952">
        <v>205286</v>
      </c>
      <c r="BW121" s="952"/>
      <c r="BX121" s="952"/>
      <c r="BY121" s="952"/>
      <c r="BZ121" s="952"/>
      <c r="CA121" s="952">
        <v>210020</v>
      </c>
      <c r="CB121" s="952"/>
      <c r="CC121" s="952"/>
      <c r="CD121" s="952"/>
      <c r="CE121" s="952"/>
      <c r="CF121" s="946">
        <v>4.0999999999999996</v>
      </c>
      <c r="CG121" s="947"/>
      <c r="CH121" s="947"/>
      <c r="CI121" s="947"/>
      <c r="CJ121" s="947"/>
      <c r="CK121" s="1042"/>
      <c r="CL121" s="1043"/>
      <c r="CM121" s="1043"/>
      <c r="CN121" s="1043"/>
      <c r="CO121" s="1044"/>
      <c r="CP121" s="1052" t="s">
        <v>460</v>
      </c>
      <c r="CQ121" s="1053"/>
      <c r="CR121" s="1053"/>
      <c r="CS121" s="1053"/>
      <c r="CT121" s="1053"/>
      <c r="CU121" s="1053"/>
      <c r="CV121" s="1053"/>
      <c r="CW121" s="1053"/>
      <c r="CX121" s="1053"/>
      <c r="CY121" s="1053"/>
      <c r="CZ121" s="1053"/>
      <c r="DA121" s="1053"/>
      <c r="DB121" s="1053"/>
      <c r="DC121" s="1053"/>
      <c r="DD121" s="1053"/>
      <c r="DE121" s="1053"/>
      <c r="DF121" s="1054"/>
      <c r="DG121" s="951">
        <v>907559</v>
      </c>
      <c r="DH121" s="952"/>
      <c r="DI121" s="952"/>
      <c r="DJ121" s="952"/>
      <c r="DK121" s="952"/>
      <c r="DL121" s="952">
        <v>900640</v>
      </c>
      <c r="DM121" s="952"/>
      <c r="DN121" s="952"/>
      <c r="DO121" s="952"/>
      <c r="DP121" s="952"/>
      <c r="DQ121" s="952">
        <v>855582</v>
      </c>
      <c r="DR121" s="952"/>
      <c r="DS121" s="952"/>
      <c r="DT121" s="952"/>
      <c r="DU121" s="952"/>
      <c r="DV121" s="953">
        <v>16.600000000000001</v>
      </c>
      <c r="DW121" s="953"/>
      <c r="DX121" s="953"/>
      <c r="DY121" s="953"/>
      <c r="DZ121" s="954"/>
    </row>
    <row r="122" spans="1:130" s="226" customFormat="1" ht="26.25" customHeight="1">
      <c r="A122" s="1091"/>
      <c r="B122" s="978"/>
      <c r="C122" s="948" t="s">
        <v>440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427</v>
      </c>
      <c r="AB122" s="991"/>
      <c r="AC122" s="991"/>
      <c r="AD122" s="991"/>
      <c r="AE122" s="992"/>
      <c r="AF122" s="993" t="s">
        <v>427</v>
      </c>
      <c r="AG122" s="991"/>
      <c r="AH122" s="991"/>
      <c r="AI122" s="991"/>
      <c r="AJ122" s="992"/>
      <c r="AK122" s="993" t="s">
        <v>427</v>
      </c>
      <c r="AL122" s="991"/>
      <c r="AM122" s="991"/>
      <c r="AN122" s="991"/>
      <c r="AO122" s="992"/>
      <c r="AP122" s="994" t="s">
        <v>427</v>
      </c>
      <c r="AQ122" s="995"/>
      <c r="AR122" s="995"/>
      <c r="AS122" s="995"/>
      <c r="AT122" s="996"/>
      <c r="AU122" s="1024"/>
      <c r="AV122" s="1025"/>
      <c r="AW122" s="1025"/>
      <c r="AX122" s="1025"/>
      <c r="AY122" s="1026"/>
      <c r="AZ122" s="1006" t="s">
        <v>461</v>
      </c>
      <c r="BA122" s="997"/>
      <c r="BB122" s="997"/>
      <c r="BC122" s="997"/>
      <c r="BD122" s="997"/>
      <c r="BE122" s="997"/>
      <c r="BF122" s="997"/>
      <c r="BG122" s="997"/>
      <c r="BH122" s="997"/>
      <c r="BI122" s="997"/>
      <c r="BJ122" s="997"/>
      <c r="BK122" s="997"/>
      <c r="BL122" s="997"/>
      <c r="BM122" s="997"/>
      <c r="BN122" s="997"/>
      <c r="BO122" s="997"/>
      <c r="BP122" s="998"/>
      <c r="BQ122" s="1029">
        <v>10550631</v>
      </c>
      <c r="BR122" s="1030"/>
      <c r="BS122" s="1030"/>
      <c r="BT122" s="1030"/>
      <c r="BU122" s="1030"/>
      <c r="BV122" s="1030">
        <v>10669932</v>
      </c>
      <c r="BW122" s="1030"/>
      <c r="BX122" s="1030"/>
      <c r="BY122" s="1030"/>
      <c r="BZ122" s="1030"/>
      <c r="CA122" s="1030">
        <v>10743631</v>
      </c>
      <c r="CB122" s="1030"/>
      <c r="CC122" s="1030"/>
      <c r="CD122" s="1030"/>
      <c r="CE122" s="1030"/>
      <c r="CF122" s="1050">
        <v>208.8</v>
      </c>
      <c r="CG122" s="1051"/>
      <c r="CH122" s="1051"/>
      <c r="CI122" s="1051"/>
      <c r="CJ122" s="1051"/>
      <c r="CK122" s="1042"/>
      <c r="CL122" s="1043"/>
      <c r="CM122" s="1043"/>
      <c r="CN122" s="1043"/>
      <c r="CO122" s="1044"/>
      <c r="CP122" s="1052" t="s">
        <v>462</v>
      </c>
      <c r="CQ122" s="1053"/>
      <c r="CR122" s="1053"/>
      <c r="CS122" s="1053"/>
      <c r="CT122" s="1053"/>
      <c r="CU122" s="1053"/>
      <c r="CV122" s="1053"/>
      <c r="CW122" s="1053"/>
      <c r="CX122" s="1053"/>
      <c r="CY122" s="1053"/>
      <c r="CZ122" s="1053"/>
      <c r="DA122" s="1053"/>
      <c r="DB122" s="1053"/>
      <c r="DC122" s="1053"/>
      <c r="DD122" s="1053"/>
      <c r="DE122" s="1053"/>
      <c r="DF122" s="1054"/>
      <c r="DG122" s="951">
        <v>455760</v>
      </c>
      <c r="DH122" s="952"/>
      <c r="DI122" s="952"/>
      <c r="DJ122" s="952"/>
      <c r="DK122" s="952"/>
      <c r="DL122" s="952">
        <v>432853</v>
      </c>
      <c r="DM122" s="952"/>
      <c r="DN122" s="952"/>
      <c r="DO122" s="952"/>
      <c r="DP122" s="952"/>
      <c r="DQ122" s="952">
        <v>390455</v>
      </c>
      <c r="DR122" s="952"/>
      <c r="DS122" s="952"/>
      <c r="DT122" s="952"/>
      <c r="DU122" s="952"/>
      <c r="DV122" s="953">
        <v>7.6</v>
      </c>
      <c r="DW122" s="953"/>
      <c r="DX122" s="953"/>
      <c r="DY122" s="953"/>
      <c r="DZ122" s="954"/>
    </row>
    <row r="123" spans="1:130" s="226" customFormat="1" ht="26.25" customHeight="1">
      <c r="A123" s="1091"/>
      <c r="B123" s="978"/>
      <c r="C123" s="948" t="s">
        <v>446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427</v>
      </c>
      <c r="AB123" s="991"/>
      <c r="AC123" s="991"/>
      <c r="AD123" s="991"/>
      <c r="AE123" s="992"/>
      <c r="AF123" s="993" t="s">
        <v>427</v>
      </c>
      <c r="AG123" s="991"/>
      <c r="AH123" s="991"/>
      <c r="AI123" s="991"/>
      <c r="AJ123" s="992"/>
      <c r="AK123" s="993" t="s">
        <v>427</v>
      </c>
      <c r="AL123" s="991"/>
      <c r="AM123" s="991"/>
      <c r="AN123" s="991"/>
      <c r="AO123" s="992"/>
      <c r="AP123" s="994" t="s">
        <v>427</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463</v>
      </c>
      <c r="BP123" s="1038"/>
      <c r="BQ123" s="1097">
        <v>14210378</v>
      </c>
      <c r="BR123" s="1098"/>
      <c r="BS123" s="1098"/>
      <c r="BT123" s="1098"/>
      <c r="BU123" s="1098"/>
      <c r="BV123" s="1098">
        <v>14470248</v>
      </c>
      <c r="BW123" s="1098"/>
      <c r="BX123" s="1098"/>
      <c r="BY123" s="1098"/>
      <c r="BZ123" s="1098"/>
      <c r="CA123" s="1098">
        <v>14667147</v>
      </c>
      <c r="CB123" s="1098"/>
      <c r="CC123" s="1098"/>
      <c r="CD123" s="1098"/>
      <c r="CE123" s="1098"/>
      <c r="CF123" s="1031"/>
      <c r="CG123" s="1032"/>
      <c r="CH123" s="1032"/>
      <c r="CI123" s="1032"/>
      <c r="CJ123" s="1033"/>
      <c r="CK123" s="1042"/>
      <c r="CL123" s="1043"/>
      <c r="CM123" s="1043"/>
      <c r="CN123" s="1043"/>
      <c r="CO123" s="1044"/>
      <c r="CP123" s="1052" t="s">
        <v>464</v>
      </c>
      <c r="CQ123" s="1053"/>
      <c r="CR123" s="1053"/>
      <c r="CS123" s="1053"/>
      <c r="CT123" s="1053"/>
      <c r="CU123" s="1053"/>
      <c r="CV123" s="1053"/>
      <c r="CW123" s="1053"/>
      <c r="CX123" s="1053"/>
      <c r="CY123" s="1053"/>
      <c r="CZ123" s="1053"/>
      <c r="DA123" s="1053"/>
      <c r="DB123" s="1053"/>
      <c r="DC123" s="1053"/>
      <c r="DD123" s="1053"/>
      <c r="DE123" s="1053"/>
      <c r="DF123" s="1054"/>
      <c r="DG123" s="990" t="s">
        <v>427</v>
      </c>
      <c r="DH123" s="991"/>
      <c r="DI123" s="991"/>
      <c r="DJ123" s="991"/>
      <c r="DK123" s="992"/>
      <c r="DL123" s="993" t="s">
        <v>427</v>
      </c>
      <c r="DM123" s="991"/>
      <c r="DN123" s="991"/>
      <c r="DO123" s="991"/>
      <c r="DP123" s="992"/>
      <c r="DQ123" s="993" t="s">
        <v>427</v>
      </c>
      <c r="DR123" s="991"/>
      <c r="DS123" s="991"/>
      <c r="DT123" s="991"/>
      <c r="DU123" s="992"/>
      <c r="DV123" s="994" t="s">
        <v>427</v>
      </c>
      <c r="DW123" s="995"/>
      <c r="DX123" s="995"/>
      <c r="DY123" s="995"/>
      <c r="DZ123" s="996"/>
    </row>
    <row r="124" spans="1:130" s="226" customFormat="1" ht="26.25" customHeight="1" thickBot="1">
      <c r="A124" s="1091"/>
      <c r="B124" s="978"/>
      <c r="C124" s="948" t="s">
        <v>449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427</v>
      </c>
      <c r="AB124" s="991"/>
      <c r="AC124" s="991"/>
      <c r="AD124" s="991"/>
      <c r="AE124" s="992"/>
      <c r="AF124" s="993" t="s">
        <v>427</v>
      </c>
      <c r="AG124" s="991"/>
      <c r="AH124" s="991"/>
      <c r="AI124" s="991"/>
      <c r="AJ124" s="992"/>
      <c r="AK124" s="993" t="s">
        <v>427</v>
      </c>
      <c r="AL124" s="991"/>
      <c r="AM124" s="991"/>
      <c r="AN124" s="991"/>
      <c r="AO124" s="992"/>
      <c r="AP124" s="994" t="s">
        <v>427</v>
      </c>
      <c r="AQ124" s="995"/>
      <c r="AR124" s="995"/>
      <c r="AS124" s="995"/>
      <c r="AT124" s="996"/>
      <c r="AU124" s="1093" t="s">
        <v>465</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25.4</v>
      </c>
      <c r="BR124" s="1060"/>
      <c r="BS124" s="1060"/>
      <c r="BT124" s="1060"/>
      <c r="BU124" s="1060"/>
      <c r="BV124" s="1060">
        <v>20.399999999999999</v>
      </c>
      <c r="BW124" s="1060"/>
      <c r="BX124" s="1060"/>
      <c r="BY124" s="1060"/>
      <c r="BZ124" s="1060"/>
      <c r="CA124" s="1060">
        <v>22.1</v>
      </c>
      <c r="CB124" s="1060"/>
      <c r="CC124" s="1060"/>
      <c r="CD124" s="1060"/>
      <c r="CE124" s="1060"/>
      <c r="CF124" s="1061"/>
      <c r="CG124" s="1062"/>
      <c r="CH124" s="1062"/>
      <c r="CI124" s="1062"/>
      <c r="CJ124" s="1063"/>
      <c r="CK124" s="1045"/>
      <c r="CL124" s="1045"/>
      <c r="CM124" s="1045"/>
      <c r="CN124" s="1045"/>
      <c r="CO124" s="1046"/>
      <c r="CP124" s="1052" t="s">
        <v>466</v>
      </c>
      <c r="CQ124" s="1053"/>
      <c r="CR124" s="1053"/>
      <c r="CS124" s="1053"/>
      <c r="CT124" s="1053"/>
      <c r="CU124" s="1053"/>
      <c r="CV124" s="1053"/>
      <c r="CW124" s="1053"/>
      <c r="CX124" s="1053"/>
      <c r="CY124" s="1053"/>
      <c r="CZ124" s="1053"/>
      <c r="DA124" s="1053"/>
      <c r="DB124" s="1053"/>
      <c r="DC124" s="1053"/>
      <c r="DD124" s="1053"/>
      <c r="DE124" s="1053"/>
      <c r="DF124" s="1054"/>
      <c r="DG124" s="1037" t="s">
        <v>427</v>
      </c>
      <c r="DH124" s="1016"/>
      <c r="DI124" s="1016"/>
      <c r="DJ124" s="1016"/>
      <c r="DK124" s="1017"/>
      <c r="DL124" s="1015" t="s">
        <v>427</v>
      </c>
      <c r="DM124" s="1016"/>
      <c r="DN124" s="1016"/>
      <c r="DO124" s="1016"/>
      <c r="DP124" s="1017"/>
      <c r="DQ124" s="1015" t="s">
        <v>427</v>
      </c>
      <c r="DR124" s="1016"/>
      <c r="DS124" s="1016"/>
      <c r="DT124" s="1016"/>
      <c r="DU124" s="1017"/>
      <c r="DV124" s="1018" t="s">
        <v>427</v>
      </c>
      <c r="DW124" s="1019"/>
      <c r="DX124" s="1019"/>
      <c r="DY124" s="1019"/>
      <c r="DZ124" s="1020"/>
    </row>
    <row r="125" spans="1:130" s="226" customFormat="1" ht="26.25" customHeight="1">
      <c r="A125" s="1091"/>
      <c r="B125" s="978"/>
      <c r="C125" s="948" t="s">
        <v>451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427</v>
      </c>
      <c r="AB125" s="991"/>
      <c r="AC125" s="991"/>
      <c r="AD125" s="991"/>
      <c r="AE125" s="992"/>
      <c r="AF125" s="993" t="s">
        <v>427</v>
      </c>
      <c r="AG125" s="991"/>
      <c r="AH125" s="991"/>
      <c r="AI125" s="991"/>
      <c r="AJ125" s="992"/>
      <c r="AK125" s="993" t="s">
        <v>427</v>
      </c>
      <c r="AL125" s="991"/>
      <c r="AM125" s="991"/>
      <c r="AN125" s="991"/>
      <c r="AO125" s="992"/>
      <c r="AP125" s="994" t="s">
        <v>427</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467</v>
      </c>
      <c r="CL125" s="1040"/>
      <c r="CM125" s="1040"/>
      <c r="CN125" s="1040"/>
      <c r="CO125" s="1041"/>
      <c r="CP125" s="972" t="s">
        <v>468</v>
      </c>
      <c r="CQ125" s="921"/>
      <c r="CR125" s="921"/>
      <c r="CS125" s="921"/>
      <c r="CT125" s="921"/>
      <c r="CU125" s="921"/>
      <c r="CV125" s="921"/>
      <c r="CW125" s="921"/>
      <c r="CX125" s="921"/>
      <c r="CY125" s="921"/>
      <c r="CZ125" s="921"/>
      <c r="DA125" s="921"/>
      <c r="DB125" s="921"/>
      <c r="DC125" s="921"/>
      <c r="DD125" s="921"/>
      <c r="DE125" s="921"/>
      <c r="DF125" s="922"/>
      <c r="DG125" s="958" t="s">
        <v>427</v>
      </c>
      <c r="DH125" s="959"/>
      <c r="DI125" s="959"/>
      <c r="DJ125" s="959"/>
      <c r="DK125" s="959"/>
      <c r="DL125" s="959" t="s">
        <v>427</v>
      </c>
      <c r="DM125" s="959"/>
      <c r="DN125" s="959"/>
      <c r="DO125" s="959"/>
      <c r="DP125" s="959"/>
      <c r="DQ125" s="959" t="s">
        <v>427</v>
      </c>
      <c r="DR125" s="959"/>
      <c r="DS125" s="959"/>
      <c r="DT125" s="959"/>
      <c r="DU125" s="959"/>
      <c r="DV125" s="960" t="s">
        <v>427</v>
      </c>
      <c r="DW125" s="960"/>
      <c r="DX125" s="960"/>
      <c r="DY125" s="960"/>
      <c r="DZ125" s="961"/>
    </row>
    <row r="126" spans="1:130" s="226" customFormat="1" ht="26.25" customHeight="1" thickBot="1">
      <c r="A126" s="1091"/>
      <c r="B126" s="978"/>
      <c r="C126" s="948" t="s">
        <v>453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427</v>
      </c>
      <c r="AB126" s="991"/>
      <c r="AC126" s="991"/>
      <c r="AD126" s="991"/>
      <c r="AE126" s="992"/>
      <c r="AF126" s="993" t="s">
        <v>427</v>
      </c>
      <c r="AG126" s="991"/>
      <c r="AH126" s="991"/>
      <c r="AI126" s="991"/>
      <c r="AJ126" s="992"/>
      <c r="AK126" s="993" t="s">
        <v>427</v>
      </c>
      <c r="AL126" s="991"/>
      <c r="AM126" s="991"/>
      <c r="AN126" s="991"/>
      <c r="AO126" s="992"/>
      <c r="AP126" s="994" t="s">
        <v>427</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469</v>
      </c>
      <c r="CQ126" s="982"/>
      <c r="CR126" s="982"/>
      <c r="CS126" s="982"/>
      <c r="CT126" s="982"/>
      <c r="CU126" s="982"/>
      <c r="CV126" s="982"/>
      <c r="CW126" s="982"/>
      <c r="CX126" s="982"/>
      <c r="CY126" s="982"/>
      <c r="CZ126" s="982"/>
      <c r="DA126" s="982"/>
      <c r="DB126" s="982"/>
      <c r="DC126" s="982"/>
      <c r="DD126" s="982"/>
      <c r="DE126" s="982"/>
      <c r="DF126" s="983"/>
      <c r="DG126" s="951" t="s">
        <v>427</v>
      </c>
      <c r="DH126" s="952"/>
      <c r="DI126" s="952"/>
      <c r="DJ126" s="952"/>
      <c r="DK126" s="952"/>
      <c r="DL126" s="952" t="s">
        <v>427</v>
      </c>
      <c r="DM126" s="952"/>
      <c r="DN126" s="952"/>
      <c r="DO126" s="952"/>
      <c r="DP126" s="952"/>
      <c r="DQ126" s="952" t="s">
        <v>427</v>
      </c>
      <c r="DR126" s="952"/>
      <c r="DS126" s="952"/>
      <c r="DT126" s="952"/>
      <c r="DU126" s="952"/>
      <c r="DV126" s="953" t="s">
        <v>427</v>
      </c>
      <c r="DW126" s="953"/>
      <c r="DX126" s="953"/>
      <c r="DY126" s="953"/>
      <c r="DZ126" s="954"/>
    </row>
    <row r="127" spans="1:130" s="226" customFormat="1" ht="26.25" customHeight="1">
      <c r="A127" s="1092"/>
      <c r="B127" s="980"/>
      <c r="C127" s="1034" t="s">
        <v>470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427</v>
      </c>
      <c r="AB127" s="991"/>
      <c r="AC127" s="991"/>
      <c r="AD127" s="991"/>
      <c r="AE127" s="992"/>
      <c r="AF127" s="993" t="s">
        <v>427</v>
      </c>
      <c r="AG127" s="991"/>
      <c r="AH127" s="991"/>
      <c r="AI127" s="991"/>
      <c r="AJ127" s="992"/>
      <c r="AK127" s="993" t="s">
        <v>427</v>
      </c>
      <c r="AL127" s="991"/>
      <c r="AM127" s="991"/>
      <c r="AN127" s="991"/>
      <c r="AO127" s="992"/>
      <c r="AP127" s="994" t="s">
        <v>427</v>
      </c>
      <c r="AQ127" s="995"/>
      <c r="AR127" s="995"/>
      <c r="AS127" s="995"/>
      <c r="AT127" s="996"/>
      <c r="AU127" s="262"/>
      <c r="AV127" s="262"/>
      <c r="AW127" s="262"/>
      <c r="AX127" s="1064" t="s">
        <v>471</v>
      </c>
      <c r="AY127" s="1065"/>
      <c r="AZ127" s="1065"/>
      <c r="BA127" s="1065"/>
      <c r="BB127" s="1065"/>
      <c r="BC127" s="1065"/>
      <c r="BD127" s="1065"/>
      <c r="BE127" s="1066"/>
      <c r="BF127" s="1067" t="s">
        <v>472</v>
      </c>
      <c r="BG127" s="1065"/>
      <c r="BH127" s="1065"/>
      <c r="BI127" s="1065"/>
      <c r="BJ127" s="1065"/>
      <c r="BK127" s="1065"/>
      <c r="BL127" s="1066"/>
      <c r="BM127" s="1067" t="s">
        <v>473</v>
      </c>
      <c r="BN127" s="1065"/>
      <c r="BO127" s="1065"/>
      <c r="BP127" s="1065"/>
      <c r="BQ127" s="1065"/>
      <c r="BR127" s="1065"/>
      <c r="BS127" s="1066"/>
      <c r="BT127" s="1067" t="s">
        <v>474</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475</v>
      </c>
      <c r="CQ127" s="982"/>
      <c r="CR127" s="982"/>
      <c r="CS127" s="982"/>
      <c r="CT127" s="982"/>
      <c r="CU127" s="982"/>
      <c r="CV127" s="982"/>
      <c r="CW127" s="982"/>
      <c r="CX127" s="982"/>
      <c r="CY127" s="982"/>
      <c r="CZ127" s="982"/>
      <c r="DA127" s="982"/>
      <c r="DB127" s="982"/>
      <c r="DC127" s="982"/>
      <c r="DD127" s="982"/>
      <c r="DE127" s="982"/>
      <c r="DF127" s="983"/>
      <c r="DG127" s="951" t="s">
        <v>427</v>
      </c>
      <c r="DH127" s="952"/>
      <c r="DI127" s="952"/>
      <c r="DJ127" s="952"/>
      <c r="DK127" s="952"/>
      <c r="DL127" s="952" t="s">
        <v>427</v>
      </c>
      <c r="DM127" s="952"/>
      <c r="DN127" s="952"/>
      <c r="DO127" s="952"/>
      <c r="DP127" s="952"/>
      <c r="DQ127" s="952" t="s">
        <v>427</v>
      </c>
      <c r="DR127" s="952"/>
      <c r="DS127" s="952"/>
      <c r="DT127" s="952"/>
      <c r="DU127" s="952"/>
      <c r="DV127" s="953" t="s">
        <v>427</v>
      </c>
      <c r="DW127" s="953"/>
      <c r="DX127" s="953"/>
      <c r="DY127" s="953"/>
      <c r="DZ127" s="954"/>
    </row>
    <row r="128" spans="1:130" s="226" customFormat="1" ht="26.25" customHeight="1" thickBot="1">
      <c r="A128" s="1075" t="s">
        <v>476</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477</v>
      </c>
      <c r="X128" s="1077"/>
      <c r="Y128" s="1077"/>
      <c r="Z128" s="1078"/>
      <c r="AA128" s="1079">
        <v>28617</v>
      </c>
      <c r="AB128" s="1080"/>
      <c r="AC128" s="1080"/>
      <c r="AD128" s="1080"/>
      <c r="AE128" s="1081"/>
      <c r="AF128" s="1082">
        <v>26000</v>
      </c>
      <c r="AG128" s="1080"/>
      <c r="AH128" s="1080"/>
      <c r="AI128" s="1080"/>
      <c r="AJ128" s="1081"/>
      <c r="AK128" s="1082">
        <v>33636</v>
      </c>
      <c r="AL128" s="1080"/>
      <c r="AM128" s="1080"/>
      <c r="AN128" s="1080"/>
      <c r="AO128" s="1081"/>
      <c r="AP128" s="1083"/>
      <c r="AQ128" s="1084"/>
      <c r="AR128" s="1084"/>
      <c r="AS128" s="1084"/>
      <c r="AT128" s="1085"/>
      <c r="AU128" s="262"/>
      <c r="AV128" s="262"/>
      <c r="AW128" s="262"/>
      <c r="AX128" s="920" t="s">
        <v>478</v>
      </c>
      <c r="AY128" s="921"/>
      <c r="AZ128" s="921"/>
      <c r="BA128" s="921"/>
      <c r="BB128" s="921"/>
      <c r="BC128" s="921"/>
      <c r="BD128" s="921"/>
      <c r="BE128" s="922"/>
      <c r="BF128" s="1086" t="s">
        <v>427</v>
      </c>
      <c r="BG128" s="1087"/>
      <c r="BH128" s="1087"/>
      <c r="BI128" s="1087"/>
      <c r="BJ128" s="1087"/>
      <c r="BK128" s="1087"/>
      <c r="BL128" s="1088"/>
      <c r="BM128" s="1086">
        <v>14.43</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479</v>
      </c>
      <c r="CQ128" s="1069"/>
      <c r="CR128" s="1069"/>
      <c r="CS128" s="1069"/>
      <c r="CT128" s="1069"/>
      <c r="CU128" s="1069"/>
      <c r="CV128" s="1069"/>
      <c r="CW128" s="1069"/>
      <c r="CX128" s="1069"/>
      <c r="CY128" s="1069"/>
      <c r="CZ128" s="1069"/>
      <c r="DA128" s="1069"/>
      <c r="DB128" s="1069"/>
      <c r="DC128" s="1069"/>
      <c r="DD128" s="1069"/>
      <c r="DE128" s="1069"/>
      <c r="DF128" s="1070"/>
      <c r="DG128" s="1071" t="s">
        <v>480</v>
      </c>
      <c r="DH128" s="1072"/>
      <c r="DI128" s="1072"/>
      <c r="DJ128" s="1072"/>
      <c r="DK128" s="1072"/>
      <c r="DL128" s="1072" t="s">
        <v>427</v>
      </c>
      <c r="DM128" s="1072"/>
      <c r="DN128" s="1072"/>
      <c r="DO128" s="1072"/>
      <c r="DP128" s="1072"/>
      <c r="DQ128" s="1072" t="s">
        <v>427</v>
      </c>
      <c r="DR128" s="1072"/>
      <c r="DS128" s="1072"/>
      <c r="DT128" s="1072"/>
      <c r="DU128" s="1072"/>
      <c r="DV128" s="1073" t="s">
        <v>481</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482</v>
      </c>
      <c r="X129" s="1106"/>
      <c r="Y129" s="1106"/>
      <c r="Z129" s="1107"/>
      <c r="AA129" s="990">
        <v>6247805</v>
      </c>
      <c r="AB129" s="991"/>
      <c r="AC129" s="991"/>
      <c r="AD129" s="991"/>
      <c r="AE129" s="992"/>
      <c r="AF129" s="993">
        <v>6191101</v>
      </c>
      <c r="AG129" s="991"/>
      <c r="AH129" s="991"/>
      <c r="AI129" s="991"/>
      <c r="AJ129" s="992"/>
      <c r="AK129" s="993">
        <v>6029893</v>
      </c>
      <c r="AL129" s="991"/>
      <c r="AM129" s="991"/>
      <c r="AN129" s="991"/>
      <c r="AO129" s="992"/>
      <c r="AP129" s="1108"/>
      <c r="AQ129" s="1109"/>
      <c r="AR129" s="1109"/>
      <c r="AS129" s="1109"/>
      <c r="AT129" s="1110"/>
      <c r="AU129" s="264"/>
      <c r="AV129" s="264"/>
      <c r="AW129" s="264"/>
      <c r="AX129" s="1099" t="s">
        <v>483</v>
      </c>
      <c r="AY129" s="982"/>
      <c r="AZ129" s="982"/>
      <c r="BA129" s="982"/>
      <c r="BB129" s="982"/>
      <c r="BC129" s="982"/>
      <c r="BD129" s="982"/>
      <c r="BE129" s="983"/>
      <c r="BF129" s="1100" t="s">
        <v>427</v>
      </c>
      <c r="BG129" s="1101"/>
      <c r="BH129" s="1101"/>
      <c r="BI129" s="1101"/>
      <c r="BJ129" s="1101"/>
      <c r="BK129" s="1101"/>
      <c r="BL129" s="1102"/>
      <c r="BM129" s="1100">
        <v>19.43</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485</v>
      </c>
      <c r="X130" s="1106"/>
      <c r="Y130" s="1106"/>
      <c r="Z130" s="1107"/>
      <c r="AA130" s="990">
        <v>923149</v>
      </c>
      <c r="AB130" s="991"/>
      <c r="AC130" s="991"/>
      <c r="AD130" s="991"/>
      <c r="AE130" s="992"/>
      <c r="AF130" s="993">
        <v>908885</v>
      </c>
      <c r="AG130" s="991"/>
      <c r="AH130" s="991"/>
      <c r="AI130" s="991"/>
      <c r="AJ130" s="992"/>
      <c r="AK130" s="993">
        <v>883558</v>
      </c>
      <c r="AL130" s="991"/>
      <c r="AM130" s="991"/>
      <c r="AN130" s="991"/>
      <c r="AO130" s="992"/>
      <c r="AP130" s="1108"/>
      <c r="AQ130" s="1109"/>
      <c r="AR130" s="1109"/>
      <c r="AS130" s="1109"/>
      <c r="AT130" s="1110"/>
      <c r="AU130" s="264"/>
      <c r="AV130" s="264"/>
      <c r="AW130" s="264"/>
      <c r="AX130" s="1099" t="s">
        <v>486</v>
      </c>
      <c r="AY130" s="982"/>
      <c r="AZ130" s="982"/>
      <c r="BA130" s="982"/>
      <c r="BB130" s="982"/>
      <c r="BC130" s="982"/>
      <c r="BD130" s="982"/>
      <c r="BE130" s="983"/>
      <c r="BF130" s="1136">
        <v>8.5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487</v>
      </c>
      <c r="X131" s="1144"/>
      <c r="Y131" s="1144"/>
      <c r="Z131" s="1145"/>
      <c r="AA131" s="1037">
        <v>5324656</v>
      </c>
      <c r="AB131" s="1016"/>
      <c r="AC131" s="1016"/>
      <c r="AD131" s="1016"/>
      <c r="AE131" s="1017"/>
      <c r="AF131" s="1015">
        <v>5282216</v>
      </c>
      <c r="AG131" s="1016"/>
      <c r="AH131" s="1016"/>
      <c r="AI131" s="1016"/>
      <c r="AJ131" s="1017"/>
      <c r="AK131" s="1015">
        <v>5146335</v>
      </c>
      <c r="AL131" s="1016"/>
      <c r="AM131" s="1016"/>
      <c r="AN131" s="1016"/>
      <c r="AO131" s="1017"/>
      <c r="AP131" s="1146"/>
      <c r="AQ131" s="1147"/>
      <c r="AR131" s="1147"/>
      <c r="AS131" s="1147"/>
      <c r="AT131" s="1148"/>
      <c r="AU131" s="264"/>
      <c r="AV131" s="264"/>
      <c r="AW131" s="264"/>
      <c r="AX131" s="1118" t="s">
        <v>488</v>
      </c>
      <c r="AY131" s="1069"/>
      <c r="AZ131" s="1069"/>
      <c r="BA131" s="1069"/>
      <c r="BB131" s="1069"/>
      <c r="BC131" s="1069"/>
      <c r="BD131" s="1069"/>
      <c r="BE131" s="1070"/>
      <c r="BF131" s="1119">
        <v>22.1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489</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490</v>
      </c>
      <c r="W132" s="1129"/>
      <c r="X132" s="1129"/>
      <c r="Y132" s="1129"/>
      <c r="Z132" s="1130"/>
      <c r="AA132" s="1131">
        <v>9.2851256489999994</v>
      </c>
      <c r="AB132" s="1132"/>
      <c r="AC132" s="1132"/>
      <c r="AD132" s="1132"/>
      <c r="AE132" s="1133"/>
      <c r="AF132" s="1134">
        <v>8.9084959799999996</v>
      </c>
      <c r="AG132" s="1132"/>
      <c r="AH132" s="1132"/>
      <c r="AI132" s="1132"/>
      <c r="AJ132" s="1133"/>
      <c r="AK132" s="1134">
        <v>7.3584405210000003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491</v>
      </c>
      <c r="W133" s="1112"/>
      <c r="X133" s="1112"/>
      <c r="Y133" s="1112"/>
      <c r="Z133" s="1113"/>
      <c r="AA133" s="1114">
        <v>11.2</v>
      </c>
      <c r="AB133" s="1115"/>
      <c r="AC133" s="1115"/>
      <c r="AD133" s="1115"/>
      <c r="AE133" s="1116"/>
      <c r="AF133" s="1114">
        <v>9.8000000000000007</v>
      </c>
      <c r="AG133" s="1115"/>
      <c r="AH133" s="1115"/>
      <c r="AI133" s="1115"/>
      <c r="AJ133" s="1116"/>
      <c r="AK133" s="1114">
        <v>8.5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2wpNbo2Hj2sHq34MmToB8deKv0HbWKZehCskm3tat7ltf1PGJAMS0VruF3YX2IYApRMWT3+TlKMByE9AbGDOgA==" saltValue="GaWtou2CmBD+fXsn12Sq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10"/>
  <sheetViews>
    <sheetView showGridLines="0" view="pageBreakPreview" zoomScale="90" zoomScaleNormal="85" zoomScaleSheetLayoutView="9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O1Dr1oGzx2Bl1fVlzKJK4Y8ci24CecnAESFTfckGAUnilLNX0hxEPX543l5N+BbBWdf8qOWsVIo4kWI4bZFw==" saltValue="QzYWJ2OzndnUFvHD8QQEFw=="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pUJsIogJsxyKFpTE+U3CnDT+OvVPl1t6v2k06lGU6OjxFFtYYLq8RFcQP9/aHBuBf3otBtUvii/GOsgyKV2bA==" saltValue="lCuuFLJgkgDu0PuSHE6T9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R26" sqref="AR26"/>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500</v>
      </c>
      <c r="AL9" s="1155"/>
      <c r="AM9" s="1155"/>
      <c r="AN9" s="1156"/>
      <c r="AO9" s="292">
        <v>1869756</v>
      </c>
      <c r="AP9" s="292">
        <v>99566</v>
      </c>
      <c r="AQ9" s="293">
        <v>79889</v>
      </c>
      <c r="AR9" s="294">
        <v>24.6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501</v>
      </c>
      <c r="AL10" s="1155"/>
      <c r="AM10" s="1155"/>
      <c r="AN10" s="1156"/>
      <c r="AO10" s="295">
        <v>62898</v>
      </c>
      <c r="AP10" s="295">
        <v>3349</v>
      </c>
      <c r="AQ10" s="296">
        <v>8108</v>
      </c>
      <c r="AR10" s="297">
        <v>-58.7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502</v>
      </c>
      <c r="AL11" s="1155"/>
      <c r="AM11" s="1155"/>
      <c r="AN11" s="1156"/>
      <c r="AO11" s="295">
        <v>33430</v>
      </c>
      <c r="AP11" s="295">
        <v>1780</v>
      </c>
      <c r="AQ11" s="296">
        <v>12080</v>
      </c>
      <c r="AR11" s="297">
        <v>-85.3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503</v>
      </c>
      <c r="AL12" s="1155"/>
      <c r="AM12" s="1155"/>
      <c r="AN12" s="1156"/>
      <c r="AO12" s="295" t="s">
        <v>504</v>
      </c>
      <c r="AP12" s="295" t="s">
        <v>504</v>
      </c>
      <c r="AQ12" s="296">
        <v>646</v>
      </c>
      <c r="AR12" s="297" t="s">
        <v>504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505</v>
      </c>
      <c r="AL13" s="1155"/>
      <c r="AM13" s="1155"/>
      <c r="AN13" s="1156"/>
      <c r="AO13" s="295" t="s">
        <v>504</v>
      </c>
      <c r="AP13" s="295" t="s">
        <v>504</v>
      </c>
      <c r="AQ13" s="296">
        <v>5</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506</v>
      </c>
      <c r="AL14" s="1155"/>
      <c r="AM14" s="1155"/>
      <c r="AN14" s="1156"/>
      <c r="AO14" s="295">
        <v>31489</v>
      </c>
      <c r="AP14" s="295">
        <v>1677</v>
      </c>
      <c r="AQ14" s="296">
        <v>3864</v>
      </c>
      <c r="AR14" s="297">
        <v>-56.6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507</v>
      </c>
      <c r="AL15" s="1155"/>
      <c r="AM15" s="1155"/>
      <c r="AN15" s="1156"/>
      <c r="AO15" s="295">
        <v>54134</v>
      </c>
      <c r="AP15" s="295">
        <v>2883</v>
      </c>
      <c r="AQ15" s="296">
        <v>1710</v>
      </c>
      <c r="AR15" s="297">
        <v>68.599999999999994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508</v>
      </c>
      <c r="AL16" s="1158"/>
      <c r="AM16" s="1158"/>
      <c r="AN16" s="1159"/>
      <c r="AO16" s="295">
        <v>-158531</v>
      </c>
      <c r="AP16" s="295">
        <v>-8442</v>
      </c>
      <c r="AQ16" s="296">
        <v>-7653</v>
      </c>
      <c r="AR16" s="297">
        <v>10.3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1893176</v>
      </c>
      <c r="AP17" s="295">
        <v>100813</v>
      </c>
      <c r="AQ17" s="296">
        <v>98649</v>
      </c>
      <c r="AR17" s="297">
        <v>2.2000000000000002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513</v>
      </c>
      <c r="AL21" s="1150"/>
      <c r="AM21" s="1150"/>
      <c r="AN21" s="1151"/>
      <c r="AO21" s="307">
        <v>12.41</v>
      </c>
      <c r="AP21" s="308">
        <v>9.08</v>
      </c>
      <c r="AQ21" s="309">
        <v>3.33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514</v>
      </c>
      <c r="AL22" s="1150"/>
      <c r="AM22" s="1150"/>
      <c r="AN22" s="1151"/>
      <c r="AO22" s="312">
        <v>92.8</v>
      </c>
      <c r="AP22" s="313">
        <v>97.3</v>
      </c>
      <c r="AQ22" s="314">
        <v>-4.5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519</v>
      </c>
      <c r="AL32" s="1166"/>
      <c r="AM32" s="1166"/>
      <c r="AN32" s="1167"/>
      <c r="AO32" s="322">
        <v>634360</v>
      </c>
      <c r="AP32" s="322">
        <v>33780</v>
      </c>
      <c r="AQ32" s="323">
        <v>48423</v>
      </c>
      <c r="AR32" s="324">
        <v>-30.2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520</v>
      </c>
      <c r="AL33" s="1166"/>
      <c r="AM33" s="1166"/>
      <c r="AN33" s="1167"/>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521</v>
      </c>
      <c r="AL34" s="1166"/>
      <c r="AM34" s="1166"/>
      <c r="AN34" s="1167"/>
      <c r="AO34" s="322" t="s">
        <v>504</v>
      </c>
      <c r="AP34" s="322" t="s">
        <v>504</v>
      </c>
      <c r="AQ34" s="323">
        <v>13</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522</v>
      </c>
      <c r="AL35" s="1166"/>
      <c r="AM35" s="1166"/>
      <c r="AN35" s="1167"/>
      <c r="AO35" s="322">
        <v>568608</v>
      </c>
      <c r="AP35" s="322">
        <v>30279</v>
      </c>
      <c r="AQ35" s="323">
        <v>14651</v>
      </c>
      <c r="AR35" s="324">
        <v>106.7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523</v>
      </c>
      <c r="AL36" s="1166"/>
      <c r="AM36" s="1166"/>
      <c r="AN36" s="1167"/>
      <c r="AO36" s="322">
        <v>92916</v>
      </c>
      <c r="AP36" s="322">
        <v>4948</v>
      </c>
      <c r="AQ36" s="323">
        <v>3601</v>
      </c>
      <c r="AR36" s="324">
        <v>37.4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524</v>
      </c>
      <c r="AL37" s="1166"/>
      <c r="AM37" s="1166"/>
      <c r="AN37" s="1167"/>
      <c r="AO37" s="322" t="s">
        <v>504</v>
      </c>
      <c r="AP37" s="322" t="s">
        <v>504</v>
      </c>
      <c r="AQ37" s="323">
        <v>938</v>
      </c>
      <c r="AR37" s="324" t="s">
        <v>504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525</v>
      </c>
      <c r="AL38" s="1169"/>
      <c r="AM38" s="1169"/>
      <c r="AN38" s="1170"/>
      <c r="AO38" s="325" t="s">
        <v>504</v>
      </c>
      <c r="AP38" s="325" t="s">
        <v>504</v>
      </c>
      <c r="AQ38" s="326">
        <v>4</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526</v>
      </c>
      <c r="AL39" s="1169"/>
      <c r="AM39" s="1169"/>
      <c r="AN39" s="1170"/>
      <c r="AO39" s="322">
        <v>-33636</v>
      </c>
      <c r="AP39" s="322">
        <v>-1791</v>
      </c>
      <c r="AQ39" s="323">
        <v>-3765</v>
      </c>
      <c r="AR39" s="324">
        <v>-52.4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527</v>
      </c>
      <c r="AL40" s="1166"/>
      <c r="AM40" s="1166"/>
      <c r="AN40" s="1167"/>
      <c r="AO40" s="322">
        <v>-883558</v>
      </c>
      <c r="AP40" s="322">
        <v>-47050</v>
      </c>
      <c r="AQ40" s="323">
        <v>-44033</v>
      </c>
      <c r="AR40" s="324">
        <v>6.9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291</v>
      </c>
      <c r="AL41" s="1172"/>
      <c r="AM41" s="1172"/>
      <c r="AN41" s="1173"/>
      <c r="AO41" s="322">
        <v>378690</v>
      </c>
      <c r="AP41" s="322">
        <v>20166</v>
      </c>
      <c r="AQ41" s="323">
        <v>19832</v>
      </c>
      <c r="AR41" s="324">
        <v>1.7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495</v>
      </c>
      <c r="AN49" s="1162" t="s">
        <v>531</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1462393</v>
      </c>
      <c r="AN51" s="344">
        <v>74937</v>
      </c>
      <c r="AO51" s="345">
        <v>12.8</v>
      </c>
      <c r="AP51" s="346">
        <v>53270</v>
      </c>
      <c r="AQ51" s="347">
        <v>13.8</v>
      </c>
      <c r="AR51" s="348">
        <v>-1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755350</v>
      </c>
      <c r="AN52" s="352">
        <v>38706</v>
      </c>
      <c r="AO52" s="353">
        <v>-11.1</v>
      </c>
      <c r="AP52" s="354">
        <v>24316</v>
      </c>
      <c r="AQ52" s="355">
        <v>0.8</v>
      </c>
      <c r="AR52" s="356">
        <v>-11.9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1250619</v>
      </c>
      <c r="AN53" s="344">
        <v>64591</v>
      </c>
      <c r="AO53" s="345">
        <v>-13.8</v>
      </c>
      <c r="AP53" s="346">
        <v>53292</v>
      </c>
      <c r="AQ53" s="347">
        <v>0</v>
      </c>
      <c r="AR53" s="348">
        <v>-13.8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552029</v>
      </c>
      <c r="AN54" s="352">
        <v>28511</v>
      </c>
      <c r="AO54" s="353">
        <v>-26.3</v>
      </c>
      <c r="AP54" s="354">
        <v>28900</v>
      </c>
      <c r="AQ54" s="355">
        <v>18.899999999999999</v>
      </c>
      <c r="AR54" s="356">
        <v>-45.2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2282285</v>
      </c>
      <c r="AN55" s="344">
        <v>118745</v>
      </c>
      <c r="AO55" s="345">
        <v>83.8</v>
      </c>
      <c r="AP55" s="346">
        <v>69469</v>
      </c>
      <c r="AQ55" s="347">
        <v>30.4</v>
      </c>
      <c r="AR55" s="348">
        <v>53.4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1992952</v>
      </c>
      <c r="AN56" s="352">
        <v>103692</v>
      </c>
      <c r="AO56" s="353">
        <v>263.7</v>
      </c>
      <c r="AP56" s="354">
        <v>38215</v>
      </c>
      <c r="AQ56" s="355">
        <v>32.200000000000003</v>
      </c>
      <c r="AR56" s="356">
        <v>231.5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1575116</v>
      </c>
      <c r="AN57" s="344">
        <v>82910</v>
      </c>
      <c r="AO57" s="345">
        <v>-30.2</v>
      </c>
      <c r="AP57" s="346">
        <v>67293</v>
      </c>
      <c r="AQ57" s="347">
        <v>-3.1</v>
      </c>
      <c r="AR57" s="348">
        <v>-27.1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1035029</v>
      </c>
      <c r="AN58" s="352">
        <v>54481</v>
      </c>
      <c r="AO58" s="353">
        <v>-47.5</v>
      </c>
      <c r="AP58" s="354">
        <v>35076</v>
      </c>
      <c r="AQ58" s="355">
        <v>-8.1999999999999993</v>
      </c>
      <c r="AR58" s="356">
        <v>-39.299999999999997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1630880</v>
      </c>
      <c r="AN59" s="344">
        <v>86846</v>
      </c>
      <c r="AO59" s="345">
        <v>4.7</v>
      </c>
      <c r="AP59" s="346">
        <v>67343</v>
      </c>
      <c r="AQ59" s="347">
        <v>0.1</v>
      </c>
      <c r="AR59" s="348">
        <v>4.5999999999999996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776228</v>
      </c>
      <c r="AN60" s="352">
        <v>41335</v>
      </c>
      <c r="AO60" s="353">
        <v>-24.1</v>
      </c>
      <c r="AP60" s="354">
        <v>32865</v>
      </c>
      <c r="AQ60" s="355">
        <v>-6.3</v>
      </c>
      <c r="AR60" s="356">
        <v>-17.8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1640259</v>
      </c>
      <c r="AN61" s="359">
        <v>85606</v>
      </c>
      <c r="AO61" s="360">
        <v>11.5</v>
      </c>
      <c r="AP61" s="361">
        <v>62133</v>
      </c>
      <c r="AQ61" s="362">
        <v>8.1999999999999993</v>
      </c>
      <c r="AR61" s="348">
        <v>3.3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1022318</v>
      </c>
      <c r="AN62" s="352">
        <v>53345</v>
      </c>
      <c r="AO62" s="353">
        <v>30.9</v>
      </c>
      <c r="AP62" s="354">
        <v>31874</v>
      </c>
      <c r="AQ62" s="355">
        <v>7.5</v>
      </c>
      <c r="AR62" s="356">
        <v>23.4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aNOk0nPvGXhWJ2cLb0HZ5dwSw/ulNiC0aTmThbgoVY6aKa+HyO0LTR4xv5YBmV9Ea2qRi1QWrnCTF9ofHq2uw==" saltValue="Pb3JHXqMWzCqmdsJSxnO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U132"/>
  <sheetViews>
    <sheetView showGridLines="0" zoomScale="90" zoomScaleNormal="9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RWLhew1O3Lj21LIDcsPKabfXEpiSUjWelqjttf7V7yl9EumSDStlAA+2u/2fCwibEucWA/z+5bPRy1mRKIs+g==" saltValue="7MesZwhBBVI/MKS175Ome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OeiJ2w/+ND1mHdFnAdf+h5WS66soFLIyKQg3pakJn3hSkUEhvLBO/Ry90Y9LCr9S/yD4H9ERZ/S2t+Rfw//kg==" saltValue="cCAfDkIVQPvWfDwToOty7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174" t="s">
        <v>3</v>
      </c>
      <c r="D47" s="1174"/>
      <c r="E47" s="1175"/>
      <c r="F47" s="11">
        <v>38.39</v>
      </c>
      <c r="G47" s="12">
        <v>42.58</v>
      </c>
      <c r="H47" s="12">
        <v>45.03</v>
      </c>
      <c r="I47" s="12">
        <v>48.12</v>
      </c>
      <c r="J47" s="13">
        <v>22.83</v>
      </c>
    </row>
    <row r="48" spans="2:10" ht="57.75" customHeight="1">
      <c r="B48" s="14"/>
      <c r="C48" s="1176" t="s">
        <v>4</v>
      </c>
      <c r="D48" s="1176"/>
      <c r="E48" s="1177"/>
      <c r="F48" s="15">
        <v>5.64</v>
      </c>
      <c r="G48" s="16">
        <v>6</v>
      </c>
      <c r="H48" s="16">
        <v>5.0999999999999996</v>
      </c>
      <c r="I48" s="16">
        <v>2.58</v>
      </c>
      <c r="J48" s="17">
        <v>0.89</v>
      </c>
    </row>
    <row r="49" spans="2:10" ht="57.75" customHeight="1" thickBot="1">
      <c r="B49" s="18"/>
      <c r="C49" s="1178" t="s">
        <v>5</v>
      </c>
      <c r="D49" s="1178"/>
      <c r="E49" s="1179"/>
      <c r="F49" s="19">
        <v>0.41</v>
      </c>
      <c r="G49" s="20">
        <v>4.21</v>
      </c>
      <c r="H49" s="20">
        <v>2.5099999999999998</v>
      </c>
      <c r="I49" s="20">
        <v>0.1</v>
      </c>
      <c r="J49" s="21" t="s">
        <v>552</v>
      </c>
    </row>
    <row r="50" spans="2:10" ht="13.5" customHeight="1"/>
    <row r="51" spans="2:10" ht="13.5" hidden="1" customHeight="1"/>
    <row r="52" spans="2:10" ht="13.5" hidden="1" customHeight="1"/>
    <row r="53" spans="2:10" ht="13.5" hidden="1" customHeight="1"/>
  </sheetData>
  <sheetProtection algorithmName="SHA-512" hashValue="wAPs/u4aP0bwp2MsGtbNGHnZU1wLL5PgkBVQk9jgBPLTigLtcWCVoX77GZxaGdsQeKUPNlH3NoO7NxXYLF5gtg==" saltValue="sU6Xxl06HODUsgS6fT1N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財政課</cp:lastModifiedBy>
  <cp:lastPrinted>2019-03-20T00:35:44Z</cp:lastPrinted>
  <dcterms:created xsi:type="dcterms:W3CDTF">2019-02-14T02:44:59Z</dcterms:created>
  <dcterms:modified xsi:type="dcterms:W3CDTF">2019-07-11T01:20:50Z</dcterms:modified>
</cp:coreProperties>
</file>